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rver-nas2000\Utenti\Settore Economico Finanziario\BILANCI\Bilanci esercizio\2017\Documentazione per pubblicazione\"/>
    </mc:Choice>
  </mc:AlternateContent>
  <bookViews>
    <workbookView xWindow="0" yWindow="0" windowWidth="23040" windowHeight="9108"/>
  </bookViews>
  <sheets>
    <sheet name="S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_____________Irc05">#REF!</definedName>
    <definedName name="_______________Irc05">#REF!</definedName>
    <definedName name="______________Irc05">#REF!</definedName>
    <definedName name="____________Irc05">#REF!</definedName>
    <definedName name="___________Irc05">#REF!</definedName>
    <definedName name="__________Irc05">#REF!</definedName>
    <definedName name="_________Irc05">#REF!</definedName>
    <definedName name="________Irc05">#REF!</definedName>
    <definedName name="_______Irc05">#REF!</definedName>
    <definedName name="______Irc05">#REF!</definedName>
    <definedName name="_____Irc05">#REF!</definedName>
    <definedName name="____Irc05">#REF!</definedName>
    <definedName name="___Irc05">#REF!</definedName>
    <definedName name="__Irc05">#REF!</definedName>
    <definedName name="_10_Excel_BuiltIn_Print_Area_5_1_1">'[1]Confronto con IV Trimestre 2007'!#REF!</definedName>
    <definedName name="_15Excel_BuiltIn_Print_Area_4_1_1">'[1]Confronto con I Trimestre 2007'!#REF!</definedName>
    <definedName name="_20Excel_BuiltIn_Print_Area_5_1_1">'[1]Confronto con IV Trimestre 2007'!#REF!</definedName>
    <definedName name="_5_Excel_BuiltIn_Print_Area_4_1_1">'[1]Confronto con I Trimestre 2007'!#REF!</definedName>
    <definedName name="_D74493">#REF!</definedName>
    <definedName name="_xlnm._FilterDatabase" localSheetId="0" hidden="1">SP!$A$1:$F$279</definedName>
    <definedName name="_Irc05">#REF!</definedName>
    <definedName name="a">'[2]TABELLE CALCOLO'!$CW$5:$CW$25</definedName>
    <definedName name="A_FK_31c">[3]VALORI!$C$45</definedName>
    <definedName name="A_infantile">'[2]TABELLE CALCOLO'!$CW$5:$CW$25</definedName>
    <definedName name="A_infantile_pesi">'[2]TABELLE CALCOLO'!$CU$5:$CU$25</definedName>
    <definedName name="A_KF_1">[2]VALORI!$C$13</definedName>
    <definedName name="A_KF_10">[2]VALORI!$C$14</definedName>
    <definedName name="A_KF_11">[2]VALORI!$C$15</definedName>
    <definedName name="A_KF_12">[2]VALORI!$C$16</definedName>
    <definedName name="A_KF_2">[2]VALORI!$C$20</definedName>
    <definedName name="A_KF_21">[2]VALORI!$C$21</definedName>
    <definedName name="A_KF_22">[2]VALORI!$C$25</definedName>
    <definedName name="A_KF_220">[2]VALORI!$C$26</definedName>
    <definedName name="A_KF_221">[2]VALORI!$C$30</definedName>
    <definedName name="A_KF_2211">[2]VALORI!$C$29</definedName>
    <definedName name="A_KF_222">[2]VALORI!$C$32</definedName>
    <definedName name="A_KF_223">[2]VALORI!$C$31</definedName>
    <definedName name="A_KF_224">[2]VALORI!$C$33</definedName>
    <definedName name="A_KF_23">[2]VALORI!$C$22</definedName>
    <definedName name="A_KF_23C">[2]VALORI!$C$24</definedName>
    <definedName name="A_KF_24">[2]VALORI!$C$35</definedName>
    <definedName name="A_KF_2411">[2]VALORI!$C$34</definedName>
    <definedName name="A_KF_25">[2]VALORI!$C$36</definedName>
    <definedName name="A_KF_26">[2]VALORI!$C$37</definedName>
    <definedName name="A_KF_26C">[2]VALORI!$C$39</definedName>
    <definedName name="A_KF_31">[2]VALORI!$C$43</definedName>
    <definedName name="A_KF_31C">[2]VALORI!$C$45</definedName>
    <definedName name="A_KF_32">[2]VALORI!$C$47</definedName>
    <definedName name="A_KF_320">[2]VALORI!$C$48</definedName>
    <definedName name="A_KF_321">[2]VALORI!$C$49</definedName>
    <definedName name="A_KF_3211">[2]VALORI!$C$52</definedName>
    <definedName name="A_KF_3212">[2]VALORI!$C$55</definedName>
    <definedName name="A_KF_3213">[2]VALORI!$C$58</definedName>
    <definedName name="A_KF_32C1">[2]VALORI!$C$51</definedName>
    <definedName name="A_KF_32C2">[2]VALORI!$C$54</definedName>
    <definedName name="A_KF_32C3">[2]VALORI!$C$57</definedName>
    <definedName name="A_KF_F_pop_25_44_F">[2]VALORI!$C$81</definedName>
    <definedName name="a_ks_224">[3]VALORI!$C$33</definedName>
    <definedName name="A_Perc_farma">'[2]TABELLE CALCOLO'!$FA$5:$FA$25</definedName>
    <definedName name="A_perinatale">'[2]TABELLE CALCOLO'!$CV$5:$CV$25</definedName>
    <definedName name="A_perinatale_pesi">'[2]TABELLE CALCOLO'!$CT$5:$CT$25</definedName>
    <definedName name="A_pop_0_14">'[2]TABELLE CALCOLO'!$F$5:$F$25</definedName>
    <definedName name="A_pop_superf">'[2]TABELLE CALCOLO'!$Q$5:$Q$25</definedName>
    <definedName name="A_pop_TOT">'[2]TABELLE CALCOLO'!$K$5:$K$25</definedName>
    <definedName name="A_popDip">'[2]TABELLE CALCOLO'!$CF$5:$CF$25</definedName>
    <definedName name="A_popDist">'[2]TABELLE CALCOLO'!$BB$5:$BB$25</definedName>
    <definedName name="A_popfarma">'[2]TABELLE CALCOLO'!$M$5:$M$25</definedName>
    <definedName name="A_poposped">'[2]TABELLE CALCOLO'!$B$5:$B$25</definedName>
    <definedName name="A_poposped_abb">'[2]TABELLE CALCOLO'!$D$5:$D$25</definedName>
    <definedName name="A_poposped_over65">'[2]TABELLE CALCOLO'!$C$5:$C$25</definedName>
    <definedName name="A_popriab">'[2]TABELLE CALCOLO'!$BV$5:$BV$25</definedName>
    <definedName name="A_popSalM">'[2]TABELLE CALCOLO'!$BL$5:$BL$25</definedName>
    <definedName name="A_popspec">'[2]TABELLE CALCOLO'!$O$5:$O$25</definedName>
    <definedName name="A_VAL_2">[4]VALORI!#REF!</definedName>
    <definedName name="A_VAL_2_1">[4]VALORI!#REF!</definedName>
    <definedName name="A_VAL_2_2">[4]VALORI!#REF!</definedName>
    <definedName name="A_VAL_3">[2]VALORI!$C$8</definedName>
    <definedName name="A_VAL_4">[2]VALORI!$C$9</definedName>
    <definedName name="A_VAL_5">[2]VALORI!$C$10</definedName>
    <definedName name="aaaa">'[1]Confronto con I Trimestre 2007'!#REF!</definedName>
    <definedName name="aaaaaaaaa">'[5]Confronto con I Trimestre 2007'!#REF!</definedName>
    <definedName name="aaaaaaaaaaa">#REF!</definedName>
    <definedName name="aaaaaaaaaaaaaaa">[6]VALORI!#REF!</definedName>
    <definedName name="Aalsl">#REF!</definedName>
    <definedName name="Aalslslsas">#REF!</definedName>
    <definedName name="Acqmagg">#REF!</definedName>
    <definedName name="Acqmin">#REF!</definedName>
    <definedName name="All">#REF!</definedName>
    <definedName name="Allegato">[7]Foglio1!#REF!</definedName>
    <definedName name="ALLEGATO_DESCR">#REF!</definedName>
    <definedName name="ALLEGATO_NUM">#REF!</definedName>
    <definedName name="Allegato_tipo">#REF!</definedName>
    <definedName name="Altre_Informaz">#REF!</definedName>
    <definedName name="Altri_fondi">#REF!</definedName>
    <definedName name="Amort">[8]FixAss!$C$25:$AR$25</definedName>
    <definedName name="ana_drg">#REF!</definedName>
    <definedName name="ANAL_ECON">[9]AN_ECON!$F$3:$N$38</definedName>
    <definedName name="ANAL_PATR">[9]AN_PATR!$A$3:$N$59</definedName>
    <definedName name="Analisi_Racc.">#REF!</definedName>
    <definedName name="Andamenti">#REF!</definedName>
    <definedName name="Aprile_2002">#REF!</definedName>
    <definedName name="Aprile_2002_1">#REF!</definedName>
    <definedName name="Aprile_2002_2">#REF!</definedName>
    <definedName name="Aprile_2002_3">#REF!</definedName>
    <definedName name="Area_DB">#REF!</definedName>
    <definedName name="_xlnm.Print_Area" localSheetId="0">SP!$A$1:$E$279</definedName>
    <definedName name="_xlnm.Print_Area">#REF!</definedName>
    <definedName name="ASSUNZIONI_CE">#REF!</definedName>
    <definedName name="ASSUNZIONISP">#REF!</definedName>
    <definedName name="ATTIVO">#REF!</definedName>
    <definedName name="ATTIVO_CIRCOLANTE">#REF!</definedName>
    <definedName name="Attualizz">#REF!</definedName>
    <definedName name="Azienda3">#REF!</definedName>
    <definedName name="Aziende">#REF!</definedName>
    <definedName name="azzx">#REF!</definedName>
    <definedName name="B_VAL_2">[4]VALORI!#REF!</definedName>
    <definedName name="B_VAL_2_1">[4]VALORI!#REF!</definedName>
    <definedName name="B_VAL_2_2">[4]VALORI!#REF!</definedName>
    <definedName name="BaseDati">[6]Input!#REF!</definedName>
    <definedName name="bbbbb">#REF!</definedName>
    <definedName name="BO">#REF!</definedName>
    <definedName name="Cap_Soc.">#REF!</definedName>
    <definedName name="CapexInt">[8]FixAss!$C$22:$AR$22</definedName>
    <definedName name="CapexSh">[8]FixAss!$C$38:$AR$38</definedName>
    <definedName name="CapexT">[8]FixAss!$C$6:$AR$6</definedName>
    <definedName name="capitoli">#REF!</definedName>
    <definedName name="ce">#REF!</definedName>
    <definedName name="CE___Riepilogo_in_riga">#REF!</definedName>
    <definedName name="CE___Riepilogo_in_riga_1">#REF!</definedName>
    <definedName name="CE___Riepilogo_in_riga_2">#REF!</definedName>
    <definedName name="CE___Riepilogo_in_riga_3">#REF!</definedName>
    <definedName name="CE___Riepilogo_in_riga_con_periodo">#REF!</definedName>
    <definedName name="CE_CEE">#REF!</definedName>
    <definedName name="CE_Ricl">[9]CE_RICL!$C$4:$L$53</definedName>
    <definedName name="cealimentante">#REF!</definedName>
    <definedName name="cod_aziende">[10]ap.Aziende!$D$2:$D$21</definedName>
    <definedName name="CodCE">#REF!</definedName>
    <definedName name="CodCEbis">[11]Dati!$B$50:$B$451</definedName>
    <definedName name="Codice_Azienda">#REF!</definedName>
    <definedName name="CodiceAz">#REF!</definedName>
    <definedName name="Codici">[6]TB!#REF!</definedName>
    <definedName name="CODICI_MDC">[12]Tabelle!$H$91:$H$116</definedName>
    <definedName name="CodiciCE">#REF!</definedName>
    <definedName name="CodT">#REF!</definedName>
    <definedName name="coeff">[6]ABC!#REF!</definedName>
    <definedName name="Consuntivo2007">#REF!</definedName>
    <definedName name="Conti">[6]Input!#REF!</definedName>
    <definedName name="COPERTINA">#REF!</definedName>
    <definedName name="Costidiretti">#REF!</definedName>
    <definedName name="crgt">#REF!</definedName>
    <definedName name="D">#REF!</definedName>
    <definedName name="Data_det">#REF!</definedName>
    <definedName name="_xlnm.Database">#REF!</definedName>
    <definedName name="DataDet">[7]Foglio1!#REF!</definedName>
    <definedName name="Dati">[6]Input!#REF!</definedName>
    <definedName name="Deprec">[8]FixAss!$C$9:$AR$9</definedName>
    <definedName name="Dett_Partecip">#REF!</definedName>
    <definedName name="dettaglio_crediti">'[6]0'!$D$131,'[6]0'!$D$122,'[6]0'!$D$100,'[6]0'!$D$94,'[6]0'!$D$92,'[6]0'!$D$42,'[6]0'!$D$14,'[6]0'!$D$10,'[6]0'!$D$7</definedName>
    <definedName name="Diagnosi">#REF!</definedName>
    <definedName name="DisposalInt">[8]FixAss!$C$29:$AR$29</definedName>
    <definedName name="DisposalSh">[8]FixAss!$C$42:$AR$42</definedName>
    <definedName name="DisposalT">[8]FixAss!$C$13:$AR$13</definedName>
    <definedName name="ds">[13]ABC!#REF!</definedName>
    <definedName name="EBIT">#REF!</definedName>
    <definedName name="EBITDA">#REF!</definedName>
    <definedName name="EBT">#REF!</definedName>
    <definedName name="edizione97">#REF!</definedName>
    <definedName name="Elenco_Conti">#REF!</definedName>
    <definedName name="EURO">#REF!</definedName>
    <definedName name="Excel_BuiltIn__FilterDatabase_4">'[14]Bil. ver.'!#REF!</definedName>
    <definedName name="Excel_BuiltIn_Print_Area_1_1">#REF!</definedName>
    <definedName name="Excel_BuiltIn_Print_Area_1_1_1">#REF!</definedName>
    <definedName name="farm2009">#REF!</definedName>
    <definedName name="FCA">#REF!</definedName>
    <definedName name="FCF">#REF!</definedName>
    <definedName name="Febbraio_2002">#REF!</definedName>
    <definedName name="Febbraio_2002_1">#REF!</definedName>
    <definedName name="Febbraio_2002_2">#REF!</definedName>
    <definedName name="Febbraio_2002_3">#REF!</definedName>
    <definedName name="ff">[6]Input!#REF!</definedName>
    <definedName name="fff">#REF!</definedName>
    <definedName name="Firma">[7]Foglio1!#REF!</definedName>
    <definedName name="FlussoC2003___Totale_quantita">#REF!</definedName>
    <definedName name="FlussoC2003___Totale_quantita_1">#REF!</definedName>
    <definedName name="FlussoC2003___Totale_quantita_2">#REF!</definedName>
    <definedName name="FlussoC2003___Totale_quantita_3">#REF!</definedName>
    <definedName name="funzionied98">#REF!</definedName>
    <definedName name="Fusincorp">#REF!</definedName>
    <definedName name="Fusione">#REF!</definedName>
    <definedName name="ga">[15]Dati!$B$41:$B$46</definedName>
    <definedName name="ghj">#REF!</definedName>
    <definedName name="GOTO_Clienti_e_Fornitori">#REF!</definedName>
    <definedName name="GOTO_Conto_Economico">#REF!</definedName>
    <definedName name="GOTO_Control_Panel">#REF!</definedName>
    <definedName name="GOTO_Costi_di_funzionamento">#REF!</definedName>
    <definedName name="GOTO_Costidiretti_WIP_Magazzino">#REF!</definedName>
    <definedName name="GOTO_Interessi_e_Tasse">#REF!</definedName>
    <definedName name="GOTO_Investimenti_Cespiti">#REF!</definedName>
    <definedName name="GOTO_Margini">#REF!</definedName>
    <definedName name="GOTO_Ore_Materiale">#REF!</definedName>
    <definedName name="GOTO_Personale">#REF!</definedName>
    <definedName name="GOTO_Rendiconto_Finanziario">#REF!</definedName>
    <definedName name="GOTO_Stato_Patrimoniale">#REF!</definedName>
    <definedName name="GOTO_Vendite">#REF!</definedName>
    <definedName name="GrValoreProduzione">[13]ABC!#REF!</definedName>
    <definedName name="H_1">#REF!</definedName>
    <definedName name="H_2">#REF!</definedName>
    <definedName name="H_3">#REF!</definedName>
    <definedName name="HELP">#REF!</definedName>
    <definedName name="IDDet">[7]Foglio1!#REF!</definedName>
    <definedName name="IMMOBILIZZAZIONI">#REF!</definedName>
    <definedName name="IncTax">[8]WorkCap!$C$72:$AR$72</definedName>
    <definedName name="INDICATORI_ECONOMICI">#REF!</definedName>
    <definedName name="input_DG">#REF!</definedName>
    <definedName name="INT">#REF!</definedName>
    <definedName name="InvChg">[8]Newco!#REF!</definedName>
    <definedName name="InvFinal">[16]WorkCap!$C$16:$AR$16</definedName>
    <definedName name="irappu04">#REF!</definedName>
    <definedName name="irappu04_1">#REF!</definedName>
    <definedName name="irappu04_2">#REF!</definedName>
    <definedName name="irappu04_3">#REF!</definedName>
    <definedName name="Maggio_2002">#REF!</definedName>
    <definedName name="Maggio_2002_1">#REF!</definedName>
    <definedName name="Maggio_2002_2">#REF!</definedName>
    <definedName name="Maggio_2002_3">#REF!</definedName>
    <definedName name="Marzo_2002">#REF!</definedName>
    <definedName name="Marzo_2002_1">#REF!</definedName>
    <definedName name="Marzo_2002_2">#REF!</definedName>
    <definedName name="Marzo_2002_3">#REF!</definedName>
    <definedName name="mil">#REF!</definedName>
    <definedName name="MODCE">'[17]CE 2008'!$C$2:$BL$404</definedName>
    <definedName name="MULTIPLI">#REF!</definedName>
    <definedName name="New_CE___Riepilogo_in_riga_con_periodo">#REF!</definedName>
    <definedName name="New_SP___Riepilogo_in_riga_con_periodo">#REF!</definedName>
    <definedName name="nome_percorso">[9]Master!$C$3</definedName>
    <definedName name="NomeTabella">"Dummy"</definedName>
    <definedName name="nuovo">#REF!</definedName>
    <definedName name="OpEx">[8]Newco!$E$30:$AN$30</definedName>
    <definedName name="padAcqBen03">#REF!</definedName>
    <definedName name="padAcqBen04">#REF!</definedName>
    <definedName name="padAcqBen06">'[18]parametri progr'!$J$20</definedName>
    <definedName name="padAcqBen07">'[18]parametri progr'!$K$20</definedName>
    <definedName name="padAltrEnti03">#REF!</definedName>
    <definedName name="padAltrEnti04">#REF!</definedName>
    <definedName name="padAltrEnti05">#REF!</definedName>
    <definedName name="padAltrEnti06">#REF!</definedName>
    <definedName name="padAltrEnti07">#REF!</definedName>
    <definedName name="padAltrServ00">#REF!</definedName>
    <definedName name="padAltrServ01">#REF!</definedName>
    <definedName name="padAltrServ02">#REF!</definedName>
    <definedName name="padAltrServ03">#REF!</definedName>
    <definedName name="padAltrServ04">#REF!</definedName>
    <definedName name="padAltrServ05">#REF!</definedName>
    <definedName name="padAltrServ06">#REF!</definedName>
    <definedName name="padAltrServ07">#REF!</definedName>
    <definedName name="padAmmGen00">#REF!</definedName>
    <definedName name="padAmmGen01">#REF!</definedName>
    <definedName name="padAmmGen02">#REF!</definedName>
    <definedName name="padAmmGen03">#REF!</definedName>
    <definedName name="padAmmGen04">#REF!</definedName>
    <definedName name="padAmmGen05">#REF!</definedName>
    <definedName name="padAmmGen06">#REF!</definedName>
    <definedName name="padAmmGen07">#REF!</definedName>
    <definedName name="padExtrFsn00">#REF!</definedName>
    <definedName name="padExtrFsn01">#REF!</definedName>
    <definedName name="padExtrFsn02">#REF!</definedName>
    <definedName name="padExtrFsn03">#REF!</definedName>
    <definedName name="padExtrFsn04">#REF!</definedName>
    <definedName name="padExtrFsn05">#REF!</definedName>
    <definedName name="padExtrFsn06">#REF!</definedName>
    <definedName name="padExtrFsn07">#REF!</definedName>
    <definedName name="padImpTax00">#REF!</definedName>
    <definedName name="padImpTax01">#REF!</definedName>
    <definedName name="padImpTax02">#REF!</definedName>
    <definedName name="padImpTax03">#REF!</definedName>
    <definedName name="padImpTax04">#REF!</definedName>
    <definedName name="padImpTax05">#REF!</definedName>
    <definedName name="padImpTax06">#REF!</definedName>
    <definedName name="padImpTax07">#REF!</definedName>
    <definedName name="padIrcss00">#REF!</definedName>
    <definedName name="padIrcss01">#REF!</definedName>
    <definedName name="padIrcss02">#REF!</definedName>
    <definedName name="padIrcss03">#REF!</definedName>
    <definedName name="padIrcss04">#REF!</definedName>
    <definedName name="padIrcss05">#REF!</definedName>
    <definedName name="padIrcss06">#REF!</definedName>
    <definedName name="padIrcss07">#REF!</definedName>
    <definedName name="padManutenz00">#REF!</definedName>
    <definedName name="padManutenz01">#REF!</definedName>
    <definedName name="padManutenz02">#REF!</definedName>
    <definedName name="padManutenz03">#REF!</definedName>
    <definedName name="padManutenz04">#REF!</definedName>
    <definedName name="padManutenz05">#REF!</definedName>
    <definedName name="padManutenz06">#REF!</definedName>
    <definedName name="padManutenz07">#REF!</definedName>
    <definedName name="padmedgen00">#REF!</definedName>
    <definedName name="padmedgen01">#REF!</definedName>
    <definedName name="padmedgen02">#REF!</definedName>
    <definedName name="padmedgen03">#REF!</definedName>
    <definedName name="padmedgen04">#REF!</definedName>
    <definedName name="padmedgen06">'[18]parametri progr'!$J$11</definedName>
    <definedName name="padmedgen07">'[18]parametri progr'!$K$11</definedName>
    <definedName name="padOnFin03">#REF!</definedName>
    <definedName name="padOnFin04">#REF!</definedName>
    <definedName name="padOnFin05">#REF!</definedName>
    <definedName name="padOnFin06">#REF!</definedName>
    <definedName name="padOnFin07">#REF!</definedName>
    <definedName name="padOspPriv00">#REF!</definedName>
    <definedName name="padOspPriv01">#REF!</definedName>
    <definedName name="padOspPriv02">#REF!</definedName>
    <definedName name="padOspPriv03">#REF!</definedName>
    <definedName name="padOspPriv04">#REF!</definedName>
    <definedName name="padOspPriv05">#REF!</definedName>
    <definedName name="padOspPriv06">#REF!</definedName>
    <definedName name="padOspPriv07">#REF!</definedName>
    <definedName name="padOspPubb00">#REF!</definedName>
    <definedName name="padOspPubb01">#REF!</definedName>
    <definedName name="padOspPubb02">#REF!</definedName>
    <definedName name="padOspPubb03">#REF!</definedName>
    <definedName name="padOspPubb04">#REF!</definedName>
    <definedName name="padOspPubb05">#REF!</definedName>
    <definedName name="padOspPubb06">#REF!</definedName>
    <definedName name="padOspPubb07">#REF!</definedName>
    <definedName name="padServApp00">#REF!</definedName>
    <definedName name="padServApp01">#REF!</definedName>
    <definedName name="padServApp02">#REF!</definedName>
    <definedName name="padServApp03">#REF!</definedName>
    <definedName name="padServApp04">#REF!</definedName>
    <definedName name="padServApp05">#REF!</definedName>
    <definedName name="padServApp06">#REF!</definedName>
    <definedName name="padServApp07">#REF!</definedName>
    <definedName name="padSpecPriv00">#REF!</definedName>
    <definedName name="padSpecPriv01">#REF!</definedName>
    <definedName name="padSpecPriv02">#REF!</definedName>
    <definedName name="padSpecPriv03">#REF!</definedName>
    <definedName name="padSpecPriv04">#REF!</definedName>
    <definedName name="padSpecPriv05">#REF!</definedName>
    <definedName name="padSpecPriv06">#REF!</definedName>
    <definedName name="padSpecPriv07">#REF!</definedName>
    <definedName name="padSpecPubb00">#REF!</definedName>
    <definedName name="padSpecPubb01">#REF!</definedName>
    <definedName name="padSpecPubb02">#REF!</definedName>
    <definedName name="padSpecPubb03">#REF!</definedName>
    <definedName name="padSpecPubb04">#REF!</definedName>
    <definedName name="padSpecPubb05">#REF!</definedName>
    <definedName name="padSpecPubb06">#REF!</definedName>
    <definedName name="padSpecPubb07">#REF!</definedName>
    <definedName name="PASSIVO">#REF!</definedName>
    <definedName name="PAT">#REF!</definedName>
    <definedName name="PayFinal">[8]WorkCap!$C$46:$AR$46</definedName>
    <definedName name="PERSONALE">#REF!</definedName>
    <definedName name="PFI">#REF!</definedName>
    <definedName name="piln07">'[19]Quadro Macro'!$L$7</definedName>
    <definedName name="pilt05">'[19]Quadro Macro'!$L$9</definedName>
    <definedName name="pilt06">'[19]Quadro Macro'!$L$10</definedName>
    <definedName name="pilt07">'[19]Quadro Macro'!$L$11</definedName>
    <definedName name="pilt08">'[20]Quadro Macro'!$L$12</definedName>
    <definedName name="pinflprev03">#REF!</definedName>
    <definedName name="pinflprev04">#REF!</definedName>
    <definedName name="pinflprev05">#REF!</definedName>
    <definedName name="pinflprev06">#REF!</definedName>
    <definedName name="pinflprev07">#REF!</definedName>
    <definedName name="pinflprog00">#REF!</definedName>
    <definedName name="pinflprog01">#REF!</definedName>
    <definedName name="pinflprog02">#REF!</definedName>
    <definedName name="pinflprog03">#REF!</definedName>
    <definedName name="pinflprog04">#REF!</definedName>
    <definedName name="pinflprog05">#REF!</definedName>
    <definedName name="pinflprog06">#REF!</definedName>
    <definedName name="pinflprog07">#REF!</definedName>
    <definedName name="pop_0">#REF!</definedName>
    <definedName name="pop_0_1">#REF!</definedName>
    <definedName name="pop_0_2">#REF!</definedName>
    <definedName name="pop_0_3">#REF!</definedName>
    <definedName name="pop_1_4">#REF!</definedName>
    <definedName name="pop_1_4_1">#REF!</definedName>
    <definedName name="pop_1_4_2">#REF!</definedName>
    <definedName name="pop_1_4_3">#REF!</definedName>
    <definedName name="pop_15_24">#REF!</definedName>
    <definedName name="pop_15_24_1">#REF!</definedName>
    <definedName name="pop_15_24_2">#REF!</definedName>
    <definedName name="pop_15_24_3">#REF!</definedName>
    <definedName name="pop_15_24_F">#REF!</definedName>
    <definedName name="pop_15_24_F_1">#REF!</definedName>
    <definedName name="pop_15_24_F_2">#REF!</definedName>
    <definedName name="pop_15_24_F_3">#REF!</definedName>
    <definedName name="pop_15_24_M">#REF!</definedName>
    <definedName name="pop_15_24_M_1">#REF!</definedName>
    <definedName name="pop_15_24_M_2">#REF!</definedName>
    <definedName name="pop_15_24_M_3">#REF!</definedName>
    <definedName name="pop_25_44">#REF!</definedName>
    <definedName name="pop_25_44_1">#REF!</definedName>
    <definedName name="pop_25_44_2">#REF!</definedName>
    <definedName name="pop_25_44_3">#REF!</definedName>
    <definedName name="pop_25_44_F">#REF!</definedName>
    <definedName name="pop_25_44_F_1">#REF!</definedName>
    <definedName name="pop_25_44_F_2">#REF!</definedName>
    <definedName name="pop_25_44_F_3">#REF!</definedName>
    <definedName name="pop_25_44_f1">#REF!</definedName>
    <definedName name="pop_25_44_M">#REF!</definedName>
    <definedName name="pop_25_44_M_1">#REF!</definedName>
    <definedName name="pop_25_44_M_2">#REF!</definedName>
    <definedName name="pop_25_44_M_3">#REF!</definedName>
    <definedName name="pop_45_64">#REF!</definedName>
    <definedName name="pop_45_64_1">#REF!</definedName>
    <definedName name="pop_45_64_2">#REF!</definedName>
    <definedName name="pop_45_64_3">#REF!</definedName>
    <definedName name="pop_5_14">#REF!</definedName>
    <definedName name="pop_5_14_1">#REF!</definedName>
    <definedName name="pop_5_14_2">#REF!</definedName>
    <definedName name="pop_5_14_3">#REF!</definedName>
    <definedName name="pop_65_74">#REF!</definedName>
    <definedName name="pop_65_74_1">#REF!</definedName>
    <definedName name="pop_65_74_2">#REF!</definedName>
    <definedName name="pop_65_74_3">#REF!</definedName>
    <definedName name="pop_over_75">#REF!</definedName>
    <definedName name="pop_over_75_1">#REF!</definedName>
    <definedName name="pop_over_75_2">#REF!</definedName>
    <definedName name="pop_over_75_3">#REF!</definedName>
    <definedName name="Posti_Letto_2009_UO">#REF!</definedName>
    <definedName name="PPAGINA_RIFERIMENTO">#REF!</definedName>
    <definedName name="PPAGINA_TIPO">#REF!</definedName>
    <definedName name="PRESTAZIONI__SOCIALI______________________R64">#REF!</definedName>
    <definedName name="prestfunzed98">#REF!</definedName>
    <definedName name="Privatizz">#REF!</definedName>
    <definedName name="PROSPETTO_DEI_FLUSSI_DI_CASSA">#REF!</definedName>
    <definedName name="PROSPETTO_DI_ANDAMENTO_DELLE_VENDITE">#REF!</definedName>
    <definedName name="pvarPIL00">#REF!</definedName>
    <definedName name="pvarPIL01">#REF!</definedName>
    <definedName name="pvarPIL02">#REF!</definedName>
    <definedName name="pvarPIL03">#REF!</definedName>
    <definedName name="pvarPIL04">#REF!</definedName>
    <definedName name="pvarPIL06">'[18]parametri progr'!$J$16</definedName>
    <definedName name="pvarPIL07">'[18]parametri progr'!$K$16</definedName>
    <definedName name="pvarPILrgs07">#REF!</definedName>
    <definedName name="Query">#REF!</definedName>
    <definedName name="Query_1">#REF!</definedName>
    <definedName name="Query_2">#REF!</definedName>
    <definedName name="Query_3">#REF!</definedName>
    <definedName name="QUOTATE">#REF!</definedName>
    <definedName name="R_KF_25">[3]VALORI!$C$36</definedName>
    <definedName name="RAF">#REF!</definedName>
    <definedName name="rappusl98">#REF!</definedName>
    <definedName name="Rating">#REF!</definedName>
    <definedName name="RecFinal">[8]WorkCap!$C$31:$AR$31</definedName>
    <definedName name="REGIONI">[21]System_Tabs!$G$45:$G$70</definedName>
    <definedName name="regola1">'[22]Quadro macro'!$C$12</definedName>
    <definedName name="Rend_Fin">#REF!</definedName>
    <definedName name="Rett_cont">#REF!</definedName>
    <definedName name="Revenues">[8]Newco!$E$8:$AN$8</definedName>
    <definedName name="S">#REF!</definedName>
    <definedName name="S_05">#REF!</definedName>
    <definedName name="S_06">#REF!</definedName>
    <definedName name="S_07">#REF!</definedName>
    <definedName name="S_08">#REF!</definedName>
    <definedName name="S_09">#REF!</definedName>
    <definedName name="S_10">#REF!</definedName>
    <definedName name="S_11">#REF!</definedName>
    <definedName name="S_12">#REF!</definedName>
    <definedName name="S_13">#REF!</definedName>
    <definedName name="S_14">#REF!</definedName>
    <definedName name="Scadenze">#REF!</definedName>
    <definedName name="SP_Att_CEE">#REF!</definedName>
    <definedName name="SP_Att_Ric">[9]SP_RICL!$B$4:$L$60</definedName>
    <definedName name="SP_Pass_CEE">#REF!</definedName>
    <definedName name="SP_Pass_Ric">[9]SP_RICL!$B$62:$L$107</definedName>
    <definedName name="SP_storici">#REF!</definedName>
    <definedName name="STAND">#REF!</definedName>
    <definedName name="STATO_PATRIMONIALE">#REF!</definedName>
    <definedName name="stima96">#REF!</definedName>
    <definedName name="Struttura_Lea">#REF!</definedName>
    <definedName name="Struttura_Lea_1">#REF!</definedName>
    <definedName name="Struttura_Lea_2">#REF!</definedName>
    <definedName name="Struttura_Lea_3">#REF!</definedName>
    <definedName name="STRUTTURE">[12]Tabelle!$I$21:$I$44</definedName>
    <definedName name="Tab">#REF!</definedName>
    <definedName name="Tab_Comuni">#REF!</definedName>
    <definedName name="Tab_Comuni_1">#REF!</definedName>
    <definedName name="Tab_Comuni_2">#REF!</definedName>
    <definedName name="Tab_Comuni_3">#REF!</definedName>
    <definedName name="Tabella">#REF!</definedName>
    <definedName name="terr2005">#REF!</definedName>
    <definedName name="terr2005_1">#REF!</definedName>
    <definedName name="terr2005_2">#REF!</definedName>
    <definedName name="terr2005_3">#REF!</definedName>
    <definedName name="tipo2">#REF!</definedName>
    <definedName name="tipo2_1">#REF!</definedName>
    <definedName name="tipo2_2">#REF!</definedName>
    <definedName name="tipo2_3">#REF!</definedName>
    <definedName name="tQUALIFICHE">#REF!</definedName>
    <definedName name="Transazioni">'[23]Società Quotate'!$B$1:$AC$338</definedName>
    <definedName name="Trimestre">#REF!</definedName>
    <definedName name="VatCredit">'[8]Cash flow inv'!$D$71:$L$71</definedName>
    <definedName name="vcvc">#REF!</definedName>
    <definedName name="vrert">#REF!</definedName>
    <definedName name="w">#REF!</definedName>
    <definedName name="Wages">[8]Newco!$E$18:$AN$18</definedName>
    <definedName name="XX">#REF!</definedName>
    <definedName name="ZZ">#REF!</definedName>
    <definedName name="ZZ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9" i="1" l="1"/>
  <c r="E278" i="1"/>
  <c r="E277" i="1"/>
  <c r="E276" i="1"/>
  <c r="E275" i="1"/>
  <c r="E274" i="1"/>
  <c r="E273" i="1"/>
  <c r="E272" i="1" s="1"/>
  <c r="E271" i="1"/>
  <c r="E270" i="1"/>
  <c r="E269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 s="1"/>
  <c r="E243" i="1" s="1"/>
  <c r="E242" i="1"/>
  <c r="E241" i="1"/>
  <c r="E240" i="1"/>
  <c r="E239" i="1"/>
  <c r="E238" i="1"/>
  <c r="E237" i="1"/>
  <c r="E236" i="1" s="1"/>
  <c r="E235" i="1"/>
  <c r="E234" i="1"/>
  <c r="E233" i="1"/>
  <c r="E232" i="1"/>
  <c r="E231" i="1"/>
  <c r="E230" i="1" s="1"/>
  <c r="E229" i="1"/>
  <c r="E228" i="1" s="1"/>
  <c r="E227" i="1"/>
  <c r="E226" i="1"/>
  <c r="E225" i="1"/>
  <c r="E224" i="1"/>
  <c r="E223" i="1"/>
  <c r="E222" i="1"/>
  <c r="E221" i="1"/>
  <c r="E220" i="1" s="1"/>
  <c r="E219" i="1"/>
  <c r="E218" i="1" s="1"/>
  <c r="E197" i="1" s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 s="1"/>
  <c r="E167" i="1"/>
  <c r="E166" i="1"/>
  <c r="E165" i="1"/>
  <c r="E164" i="1"/>
  <c r="E163" i="1"/>
  <c r="E162" i="1" s="1"/>
  <c r="E161" i="1" s="1"/>
  <c r="E160" i="1"/>
  <c r="E159" i="1"/>
  <c r="E158" i="1"/>
  <c r="E157" i="1"/>
  <c r="E156" i="1" s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 s="1"/>
  <c r="E141" i="1"/>
  <c r="E140" i="1"/>
  <c r="E139" i="1"/>
  <c r="E138" i="1"/>
  <c r="E137" i="1"/>
  <c r="E136" i="1" s="1"/>
  <c r="E135" i="1" s="1"/>
  <c r="E134" i="1"/>
  <c r="E133" i="1"/>
  <c r="E132" i="1"/>
  <c r="E131" i="1"/>
  <c r="E130" i="1"/>
  <c r="E129" i="1"/>
  <c r="E128" i="1" s="1"/>
  <c r="E127" i="1"/>
  <c r="E126" i="1"/>
  <c r="E125" i="1"/>
  <c r="E124" i="1"/>
  <c r="E123" i="1"/>
  <c r="E122" i="1"/>
  <c r="E121" i="1"/>
  <c r="E120" i="1"/>
  <c r="E119" i="1"/>
  <c r="E118" i="1"/>
  <c r="E117" i="1"/>
  <c r="E116" i="1" s="1"/>
  <c r="E115" i="1"/>
  <c r="E114" i="1"/>
  <c r="E113" i="1"/>
  <c r="E112" i="1"/>
  <c r="E111" i="1"/>
  <c r="E110" i="1" s="1"/>
  <c r="E101" i="1" s="1"/>
  <c r="E109" i="1"/>
  <c r="E108" i="1"/>
  <c r="E107" i="1"/>
  <c r="E106" i="1"/>
  <c r="E105" i="1"/>
  <c r="E104" i="1"/>
  <c r="E103" i="1"/>
  <c r="E102" i="1"/>
  <c r="E99" i="1"/>
  <c r="E98" i="1"/>
  <c r="E97" i="1"/>
  <c r="E96" i="1"/>
  <c r="E95" i="1"/>
  <c r="E94" i="1"/>
  <c r="E93" i="1"/>
  <c r="E92" i="1" s="1"/>
  <c r="E91" i="1"/>
  <c r="E90" i="1"/>
  <c r="E89" i="1"/>
  <c r="E88" i="1"/>
  <c r="E87" i="1"/>
  <c r="E86" i="1"/>
  <c r="E85" i="1"/>
  <c r="E84" i="1"/>
  <c r="E83" i="1"/>
  <c r="E82" i="1" s="1"/>
  <c r="E79" i="1"/>
  <c r="E78" i="1"/>
  <c r="E77" i="1"/>
  <c r="E76" i="1"/>
  <c r="E75" i="1"/>
  <c r="E73" i="1" s="1"/>
  <c r="E74" i="1"/>
  <c r="E72" i="1"/>
  <c r="E71" i="1"/>
  <c r="E70" i="1"/>
  <c r="E69" i="1"/>
  <c r="E68" i="1" s="1"/>
  <c r="E66" i="1"/>
  <c r="E65" i="1"/>
  <c r="E64" i="1"/>
  <c r="E63" i="1"/>
  <c r="E62" i="1"/>
  <c r="E61" i="1"/>
  <c r="E60" i="1"/>
  <c r="E59" i="1"/>
  <c r="E58" i="1" s="1"/>
  <c r="E57" i="1"/>
  <c r="E56" i="1"/>
  <c r="E55" i="1"/>
  <c r="E54" i="1" s="1"/>
  <c r="E53" i="1"/>
  <c r="E52" i="1"/>
  <c r="E51" i="1"/>
  <c r="E50" i="1" s="1"/>
  <c r="E49" i="1"/>
  <c r="E47" i="1" s="1"/>
  <c r="E48" i="1"/>
  <c r="E46" i="1"/>
  <c r="E45" i="1"/>
  <c r="E44" i="1" s="1"/>
  <c r="E43" i="1"/>
  <c r="E42" i="1"/>
  <c r="E41" i="1"/>
  <c r="E40" i="1"/>
  <c r="E39" i="1"/>
  <c r="E38" i="1" s="1"/>
  <c r="E37" i="1"/>
  <c r="E36" i="1"/>
  <c r="E35" i="1"/>
  <c r="E33" i="1"/>
  <c r="E32" i="1"/>
  <c r="E31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 s="1"/>
  <c r="E15" i="1"/>
  <c r="E14" i="1"/>
  <c r="E13" i="1"/>
  <c r="E12" i="1"/>
  <c r="E11" i="1"/>
  <c r="E10" i="1" s="1"/>
  <c r="E9" i="1"/>
  <c r="E8" i="1"/>
  <c r="E7" i="1"/>
  <c r="E6" i="1"/>
  <c r="E5" i="1"/>
  <c r="E4" i="1" s="1"/>
  <c r="E3" i="1" l="1"/>
  <c r="E34" i="1"/>
  <c r="E30" i="1" s="1"/>
  <c r="E67" i="1"/>
  <c r="E81" i="1"/>
  <c r="E80" i="1" s="1"/>
  <c r="E100" i="1"/>
  <c r="E268" i="1"/>
  <c r="E2" i="1" l="1"/>
</calcChain>
</file>

<file path=xl/sharedStrings.xml><?xml version="1.0" encoding="utf-8"?>
<sst xmlns="http://schemas.openxmlformats.org/spreadsheetml/2006/main" count="890" uniqueCount="567">
  <si>
    <t>Cons</t>
  </si>
  <si>
    <t>CODICE</t>
  </si>
  <si>
    <t>Modello SP</t>
  </si>
  <si>
    <t>IMPORTO</t>
  </si>
  <si>
    <t>SEGNO
(+/-)</t>
  </si>
  <si>
    <t>AAZ999</t>
  </si>
  <si>
    <t>A) IMMOBILIZZAZIONI</t>
  </si>
  <si>
    <t>+</t>
  </si>
  <si>
    <t>AAA000</t>
  </si>
  <si>
    <t xml:space="preserve">     A.I) IMMOBILIZZAZIONI IMMATERIALI</t>
  </si>
  <si>
    <t>AAA010</t>
  </si>
  <si>
    <t xml:space="preserve">            A.I.1) Costi di impianto e di ampliamento</t>
  </si>
  <si>
    <t>AAA020</t>
  </si>
  <si>
    <t xml:space="preserve">                       A.I.1.a) Costi di impianto e di ampliamento</t>
  </si>
  <si>
    <t>AAA030</t>
  </si>
  <si>
    <t xml:space="preserve">                       A.I.1.b) F.do Amm.to costi di impianto e di ampliamento</t>
  </si>
  <si>
    <t>AAA040</t>
  </si>
  <si>
    <t xml:space="preserve">            A.I.2) Costi di ricerca e sviluppo</t>
  </si>
  <si>
    <t>AAA050</t>
  </si>
  <si>
    <t xml:space="preserve">                       A.I.2.a) Costi di ricerca e sviluppo</t>
  </si>
  <si>
    <t>AAA060</t>
  </si>
  <si>
    <t xml:space="preserve">                       A.I.2.b) F.do Amm.to costi di ricerca e sviluppo</t>
  </si>
  <si>
    <t>AAA070</t>
  </si>
  <si>
    <t xml:space="preserve">            A.I.3) Diritti di brevetto e diritti di utilizzazione delle opere d'ingegno</t>
  </si>
  <si>
    <t>AAA080</t>
  </si>
  <si>
    <t xml:space="preserve">                       A.I.3.a) Diritti di brevetto e diritti di utilizzazione delle opere d'ingegno - derivanti dall'attività di 
                       ricerca</t>
  </si>
  <si>
    <t>AAA090</t>
  </si>
  <si>
    <t xml:space="preserve">                       A.I.3.b) F.do Amm.to diritti di brevetto e diritti di utilizzazione delle opere d'ingegno - derivanti
                        dall'attività di ricerca</t>
  </si>
  <si>
    <t>AAA100</t>
  </si>
  <si>
    <t xml:space="preserve">                       A.I.3.c) Diritti di brevetto e diritti di utilizzazione delle opere d'ingegno - altri</t>
  </si>
  <si>
    <t>AAA110</t>
  </si>
  <si>
    <t xml:space="preserve">                       A.I.3.d) F.do Amm.to diritti di brevetto e diritti di utilizzazione delle opere d'ingegno - altri</t>
  </si>
  <si>
    <t>AAA120</t>
  </si>
  <si>
    <t xml:space="preserve">            A.I.4) Immobilizzazioni immateriali in corso e acconti</t>
  </si>
  <si>
    <t>AAA130</t>
  </si>
  <si>
    <t xml:space="preserve">            A.I.5) Altre immobilizzazioni immateriali</t>
  </si>
  <si>
    <t>AAA140</t>
  </si>
  <si>
    <t xml:space="preserve">                       A.I.5.a) Concessioni, licenze, marchi e diritti simili</t>
  </si>
  <si>
    <t>AAA150</t>
  </si>
  <si>
    <t xml:space="preserve">                       A.I.5.b) F.do Amm.to concessioni, licenze, marchi e diritti simili</t>
  </si>
  <si>
    <t>AAA160</t>
  </si>
  <si>
    <t xml:space="preserve">                       A.I.5.c) Migliorie su beni di terzi</t>
  </si>
  <si>
    <t>AAA170</t>
  </si>
  <si>
    <t xml:space="preserve">                       A.I.5.d) F.do Amm.to migliorie su beni di terzi</t>
  </si>
  <si>
    <t>AAA180</t>
  </si>
  <si>
    <t xml:space="preserve">                       A.I.5.e) Pubblicità</t>
  </si>
  <si>
    <t>AAA190</t>
  </si>
  <si>
    <t xml:space="preserve">                       A.I.5.f) F.do Amm.to pubblicità</t>
  </si>
  <si>
    <t>AAA200</t>
  </si>
  <si>
    <t xml:space="preserve">                       A.I.5.g) Altre immobilizzazioni immateriali</t>
  </si>
  <si>
    <t>AAA210</t>
  </si>
  <si>
    <t xml:space="preserve">                       A.I.5.h) F.do Amm.to altre immobilizzazioni immateriali</t>
  </si>
  <si>
    <t>AAA220</t>
  </si>
  <si>
    <t xml:space="preserve">            A.I.6) Fondo Svalutazione immobilizzazioni immateriali</t>
  </si>
  <si>
    <t>AAA230</t>
  </si>
  <si>
    <t xml:space="preserve">                       A.I.6.a) F.do Svalut. Costi di impianto e di ampliamento</t>
  </si>
  <si>
    <t>AAA240</t>
  </si>
  <si>
    <t xml:space="preserve">                       A.I.6.b) F.do Svalut. Costi di ricerca e sviluppo</t>
  </si>
  <si>
    <t>AAA250</t>
  </si>
  <si>
    <t xml:space="preserve">                       A.I.6.c) F.do Svalut. Diritti di brevetto e diritti di utilizzazione delle opere d'ingegno</t>
  </si>
  <si>
    <t>AAA260</t>
  </si>
  <si>
    <t xml:space="preserve">                       A.I.6.d) F.do Svalut. Altre immobilizzazioni immateriali</t>
  </si>
  <si>
    <t>AAA270</t>
  </si>
  <si>
    <t xml:space="preserve">     A.II)  IMMOBILIZZAZIONI MATERIALI</t>
  </si>
  <si>
    <t>AAA280</t>
  </si>
  <si>
    <t xml:space="preserve">            A.II.1) Terreni</t>
  </si>
  <si>
    <t>AAA290</t>
  </si>
  <si>
    <t xml:space="preserve">                       A.II.1.a) Terreni disponibili</t>
  </si>
  <si>
    <t>AAA300</t>
  </si>
  <si>
    <t xml:space="preserve">                       A.II.1.b) Terreni indisponibili</t>
  </si>
  <si>
    <t>AAA310</t>
  </si>
  <si>
    <t xml:space="preserve">            A.II.2) Fabbricati</t>
  </si>
  <si>
    <t>AAA320</t>
  </si>
  <si>
    <t xml:space="preserve">                       A.II.2.a) Fabbricati non strumentali (disponibili)</t>
  </si>
  <si>
    <t>AAA330</t>
  </si>
  <si>
    <t xml:space="preserve">                               A.II.2.a.1) Fabbricati non strumentali (disponibili)</t>
  </si>
  <si>
    <t>AAA340</t>
  </si>
  <si>
    <t xml:space="preserve">                               A.II.2.a.2) F.do Amm.to Fabbricati non strumentali (disponibili)</t>
  </si>
  <si>
    <t>AAA350</t>
  </si>
  <si>
    <t xml:space="preserve">                       A.II.2.b) Fabbricati strumentali (indisponibili)</t>
  </si>
  <si>
    <t>AAA360</t>
  </si>
  <si>
    <t xml:space="preserve">                               A.II.2.b.1) Fabbricati strumentali (indisponibili)</t>
  </si>
  <si>
    <t>AAA370</t>
  </si>
  <si>
    <t xml:space="preserve">                               A.II.2.b.2) F.do Amm.to Fabbricati strumentali (indisponibili)</t>
  </si>
  <si>
    <t>AAA380</t>
  </si>
  <si>
    <t xml:space="preserve">            A.II.3) Impianti e macchinari</t>
  </si>
  <si>
    <t>AAA390</t>
  </si>
  <si>
    <t xml:space="preserve">                       A.II.3.a) Impianti e macchinari</t>
  </si>
  <si>
    <t>AAA400</t>
  </si>
  <si>
    <t xml:space="preserve">                       A.II.3.b) F.do Amm.to Impianti e macchinari</t>
  </si>
  <si>
    <t>AAA410</t>
  </si>
  <si>
    <t xml:space="preserve">            A.II.4) Attrezzature sanitarie e scientifiche</t>
  </si>
  <si>
    <t>AAA420</t>
  </si>
  <si>
    <t xml:space="preserve">                       A.II.4.a) Attrezzature sanitarie e scientifiche</t>
  </si>
  <si>
    <t>AAA430</t>
  </si>
  <si>
    <t xml:space="preserve">                       A.II.4.b) F.do Amm.to Attrezzature sanitarie e scientifiche</t>
  </si>
  <si>
    <t>AAA440</t>
  </si>
  <si>
    <t xml:space="preserve">            A.II.5) Mobili e arredi</t>
  </si>
  <si>
    <t>AAA450</t>
  </si>
  <si>
    <t xml:space="preserve">                       A.II.5.a) Mobili e arredi</t>
  </si>
  <si>
    <t>AAA460</t>
  </si>
  <si>
    <t xml:space="preserve">                       A.II.5.b) F.do Amm.to Mobili e arredi</t>
  </si>
  <si>
    <t>AAA470</t>
  </si>
  <si>
    <t xml:space="preserve">            A.II.6) Automezzi</t>
  </si>
  <si>
    <t>AAA480</t>
  </si>
  <si>
    <t xml:space="preserve">                       A.II.6.a) Automezzi</t>
  </si>
  <si>
    <t>AAA490</t>
  </si>
  <si>
    <t xml:space="preserve">                       A.II.6.b) F.do Amm.to Automezzi</t>
  </si>
  <si>
    <t>AAA500</t>
  </si>
  <si>
    <t xml:space="preserve">            A.II.7) Oggetti d'arte</t>
  </si>
  <si>
    <t>AAA510</t>
  </si>
  <si>
    <r>
      <t xml:space="preserve">            A.II.8) </t>
    </r>
    <r>
      <rPr>
        <b/>
        <i/>
        <sz val="10"/>
        <rFont val="Tahoma"/>
        <family val="2"/>
      </rPr>
      <t>Altre immobilizzazioni materiali</t>
    </r>
  </si>
  <si>
    <t>AAA520</t>
  </si>
  <si>
    <r>
      <t xml:space="preserve">                       A.II.8.a) </t>
    </r>
    <r>
      <rPr>
        <sz val="10"/>
        <rFont val="Tahoma"/>
        <family val="2"/>
      </rPr>
      <t>Altre immobilizzazioni materiali</t>
    </r>
  </si>
  <si>
    <t>AAA530</t>
  </si>
  <si>
    <r>
      <t xml:space="preserve">                       A.II.8.b) F.do Amm.to </t>
    </r>
    <r>
      <rPr>
        <sz val="10"/>
        <rFont val="Tahoma"/>
        <family val="2"/>
      </rPr>
      <t>Altre immobilizzazioni materiali</t>
    </r>
  </si>
  <si>
    <t>AAA540</t>
  </si>
  <si>
    <t xml:space="preserve">            A.II.9) Immobilizzazioni materiali in corso e acconti</t>
  </si>
  <si>
    <t>AAA550</t>
  </si>
  <si>
    <t xml:space="preserve">            A.II.10) Fondo Svalutazione immobilizzazioni materiali</t>
  </si>
  <si>
    <t>AAA560</t>
  </si>
  <si>
    <t xml:space="preserve">                       A.II.10.a) F.do Svalut. Terreni</t>
  </si>
  <si>
    <t>AAA570</t>
  </si>
  <si>
    <t xml:space="preserve">                       A.II.10.b) F.do Svalut. Fabbricati</t>
  </si>
  <si>
    <t>AAA580</t>
  </si>
  <si>
    <t xml:space="preserve">                       A.II.10.c) F.do Svalut. Impianti e macchinari</t>
  </si>
  <si>
    <t>AAA590</t>
  </si>
  <si>
    <t xml:space="preserve">                       A.II.10.d) F.do Svalut. Attrezzature sanitarie e scientifiche</t>
  </si>
  <si>
    <t>AAA600</t>
  </si>
  <si>
    <t xml:space="preserve">                       A.II.10.e) F.do Svalut. Mobili e arredi</t>
  </si>
  <si>
    <t>AAA610</t>
  </si>
  <si>
    <t xml:space="preserve">                       A.II.10.f) F.do Svalut. Automezzi</t>
  </si>
  <si>
    <t>AAA620</t>
  </si>
  <si>
    <t xml:space="preserve">                       A.II.10.g) F.do Svalut. Oggetti d'arte</t>
  </si>
  <si>
    <t>AAA630</t>
  </si>
  <si>
    <t xml:space="preserve">                       A.II.10.h) F.do Svalut. Altre immobilizzazioni materiali</t>
  </si>
  <si>
    <t>AAA640</t>
  </si>
  <si>
    <t xml:space="preserve">     A.III)  IMMOBILIZZAZIONI FINANZIARIE</t>
  </si>
  <si>
    <t>AAA650</t>
  </si>
  <si>
    <t xml:space="preserve">            A.III.1) Crediti finanziari</t>
  </si>
  <si>
    <t>AAA660</t>
  </si>
  <si>
    <t xml:space="preserve">                       A.III.1.a) Crediti finanziari v/Stato</t>
  </si>
  <si>
    <t>AAA670</t>
  </si>
  <si>
    <t xml:space="preserve">                       A.III.1.b) Crediti finanziari v/Regione</t>
  </si>
  <si>
    <t>AAA680</t>
  </si>
  <si>
    <t xml:space="preserve">                       A.III.1.c) Crediti finanziari v/partecipate</t>
  </si>
  <si>
    <t>AAA690</t>
  </si>
  <si>
    <t xml:space="preserve">                       A.III.1.d) Crediti finanziari v/altri</t>
  </si>
  <si>
    <t>AAA700</t>
  </si>
  <si>
    <t xml:space="preserve">            A.III.2) Titoli</t>
  </si>
  <si>
    <t>AAA710</t>
  </si>
  <si>
    <t xml:space="preserve">                       A.III.2.a) Partecipazioni</t>
  </si>
  <si>
    <t>AAA720</t>
  </si>
  <si>
    <t xml:space="preserve">                       A.III.2.b) Altri titoli</t>
  </si>
  <si>
    <t>AAA730</t>
  </si>
  <si>
    <t xml:space="preserve">                            A.III.2.b.1) Titoli di Stato</t>
  </si>
  <si>
    <t>AAA740</t>
  </si>
  <si>
    <t xml:space="preserve">                            A.III.2.b.2) Altre Obbligazioni</t>
  </si>
  <si>
    <t>AAA750</t>
  </si>
  <si>
    <t xml:space="preserve">                            A.III.2.b.3) Titoli azionari quotati in Borsa</t>
  </si>
  <si>
    <t>AAA760</t>
  </si>
  <si>
    <r>
      <t xml:space="preserve">                            A.III.2.b.4) </t>
    </r>
    <r>
      <rPr>
        <sz val="10"/>
        <rFont val="Tahoma"/>
        <family val="2"/>
      </rPr>
      <t>Titoli diversi</t>
    </r>
  </si>
  <si>
    <t>ABZ999</t>
  </si>
  <si>
    <t>B)  ATTIVO CIRCOLANTE</t>
  </si>
  <si>
    <t>ABA000</t>
  </si>
  <si>
    <t xml:space="preserve">     B.I)  RIMANENZE</t>
  </si>
  <si>
    <t>ABA010</t>
  </si>
  <si>
    <t xml:space="preserve">            B.I.1) Rimanenze beni sanitari</t>
  </si>
  <si>
    <t>ABA020</t>
  </si>
  <si>
    <t xml:space="preserve">                       B.I.1.a)  Prodotti farmaceutici ed emoderivati</t>
  </si>
  <si>
    <t>ABA030</t>
  </si>
  <si>
    <t xml:space="preserve">                       B.I.1.b)  Sangue ed emocomponenti</t>
  </si>
  <si>
    <t>ABA040</t>
  </si>
  <si>
    <t xml:space="preserve">                       B.I.1.c)  Dispositivi medici</t>
  </si>
  <si>
    <t>ABA050</t>
  </si>
  <si>
    <t xml:space="preserve">                       B.I.1.d)  Prodotti dietetici</t>
  </si>
  <si>
    <t>ABA060</t>
  </si>
  <si>
    <t xml:space="preserve">                       B.I.1.e)  Materiali per la profilassi (vaccini)</t>
  </si>
  <si>
    <t>ABA070</t>
  </si>
  <si>
    <t xml:space="preserve">                       B.I.1.f)  Prodotti chimici</t>
  </si>
  <si>
    <t>ABA080</t>
  </si>
  <si>
    <r>
      <t xml:space="preserve">                       B.I.1.g)  Materiali e </t>
    </r>
    <r>
      <rPr>
        <sz val="10"/>
        <rFont val="Tahoma"/>
        <family val="2"/>
      </rPr>
      <t>prodotti per uso veterinario</t>
    </r>
  </si>
  <si>
    <t>ABA090</t>
  </si>
  <si>
    <t xml:space="preserve">                       B.I.1.h)  Altri beni e prodotti sanitari</t>
  </si>
  <si>
    <t>ABA100</t>
  </si>
  <si>
    <t xml:space="preserve">                       B.I.1.i)  Acconti per acquisto di beni e prodotti sanitari</t>
  </si>
  <si>
    <t>ABA110</t>
  </si>
  <si>
    <t xml:space="preserve">            B.I.2) Rimanenze beni non sanitari</t>
  </si>
  <si>
    <t>ABA120</t>
  </si>
  <si>
    <t xml:space="preserve">                       B.I.2.a)  Prodotti alimentari</t>
  </si>
  <si>
    <t>ABA130</t>
  </si>
  <si>
    <t xml:space="preserve">                       B.I.2.b)  Materiali di guardaroba, di pulizia, e di convivenza in genere</t>
  </si>
  <si>
    <t>ABA140</t>
  </si>
  <si>
    <t xml:space="preserve">                       B.I.2.c)  Combustibili, carburanti e lubrificanti</t>
  </si>
  <si>
    <t>ABA150</t>
  </si>
  <si>
    <t xml:space="preserve">                       B.I.2.d)  Supporti informatici e cancelleria</t>
  </si>
  <si>
    <t>ABA160</t>
  </si>
  <si>
    <t xml:space="preserve">                       B.I.2.e)  Materiale per la manutenzione</t>
  </si>
  <si>
    <t>ABA170</t>
  </si>
  <si>
    <t xml:space="preserve">                       B.I.2.f)  Altri beni e prodotti non sanitari</t>
  </si>
  <si>
    <t>ABA180</t>
  </si>
  <si>
    <t xml:space="preserve">                       B.I.2.g)  Acconti per acquisto di beni e prodotti non sanitari</t>
  </si>
  <si>
    <t>ABA190</t>
  </si>
  <si>
    <t xml:space="preserve">     B.II)  CREDITI </t>
  </si>
  <si>
    <t>ABA200</t>
  </si>
  <si>
    <t xml:space="preserve">            B.II.1)  Crediti v/Stato</t>
  </si>
  <si>
    <t>SS</t>
  </si>
  <si>
    <t>ABA210</t>
  </si>
  <si>
    <t xml:space="preserve">                       B.II.1.a)  Crediti v/Stato per spesa corrente - Integrazione a norma del D.L.vo 56/2000</t>
  </si>
  <si>
    <t>ABA220</t>
  </si>
  <si>
    <t xml:space="preserve">                       B.II.1.b)  Crediti v/Stato per spesa corrente - FSN</t>
  </si>
  <si>
    <t>S</t>
  </si>
  <si>
    <t>ABA230</t>
  </si>
  <si>
    <t xml:space="preserve">                       B.II.1.c)  Crediti v/Stato per mobilità attiva extraregionale</t>
  </si>
  <si>
    <t>ABA240</t>
  </si>
  <si>
    <t xml:space="preserve">                       B.II.1.d)  Crediti v/Stato per mobilità attiva internazionale</t>
  </si>
  <si>
    <t>ABA250</t>
  </si>
  <si>
    <t xml:space="preserve">                       B.II.1.e)  Crediti v/Stato per acconto quota fabbisogno sanitario regionale standard</t>
  </si>
  <si>
    <t>ABA260</t>
  </si>
  <si>
    <t xml:space="preserve">                       B.II.1.f)  Crediti v/Stato per finanziamento sanitario aggiuntivo corrente</t>
  </si>
  <si>
    <t>ABA270</t>
  </si>
  <si>
    <t xml:space="preserve">                       B.II.1.g)   Crediti v/Stato per spesa corrente - altro</t>
  </si>
  <si>
    <t>ABA280</t>
  </si>
  <si>
    <t xml:space="preserve">                       B.II.1.h)  Crediti v/Stato per finanziamenti per investimenti</t>
  </si>
  <si>
    <t>ABA290</t>
  </si>
  <si>
    <t xml:space="preserve">                       B.II.1.i)  Crediti v/Stato per ricerca</t>
  </si>
  <si>
    <t>ABA300</t>
  </si>
  <si>
    <t xml:space="preserve">                            B.II.1.i.1)  Crediti v/Stato per ricerca corrente - Ministero della Salute</t>
  </si>
  <si>
    <t>ABA310</t>
  </si>
  <si>
    <t xml:space="preserve">                            B.II.1.i.2)  Crediti v/Stato per ricerca finalizzata - Ministero della Salute</t>
  </si>
  <si>
    <t>ABA320</t>
  </si>
  <si>
    <t xml:space="preserve">                            B.II.1.i.3)  Crediti v/Stato per ricerca - altre Amministrazioni centrali </t>
  </si>
  <si>
    <t>ABA330</t>
  </si>
  <si>
    <t xml:space="preserve">                            B.II.1.i.4)  Crediti v/Stato per ricerca - finanziamenti per investimenti</t>
  </si>
  <si>
    <t>ABA340</t>
  </si>
  <si>
    <t xml:space="preserve">                       B.II.1.l)  Crediti v/prefetture</t>
  </si>
  <si>
    <t>ABA350</t>
  </si>
  <si>
    <t xml:space="preserve">            B.II.2)  Crediti v/Regione o Provincia Autonoma</t>
  </si>
  <si>
    <t>ABA360</t>
  </si>
  <si>
    <t xml:space="preserve">                       B.II.2.a)  Crediti v/Regione o Provincia Autonoma per spesa corrente</t>
  </si>
  <si>
    <t>RR</t>
  </si>
  <si>
    <t>ABA370</t>
  </si>
  <si>
    <t xml:space="preserve">                            B.II.2.a.1)  Crediti v/Regione o Provincia Autonoma per spesa corrente - IRAP</t>
  </si>
  <si>
    <t>ABA380</t>
  </si>
  <si>
    <t xml:space="preserve">                            B.II.2.a.2)  Crediti v/Regione o Provincia Autonoma per spesa corrente - Addizionale IRPEF</t>
  </si>
  <si>
    <t>ABA390</t>
  </si>
  <si>
    <t xml:space="preserve">                            B.II.2.a.3)  Crediti v/Regione o Provincia Autonoma per quota FSR</t>
  </si>
  <si>
    <t>R</t>
  </si>
  <si>
    <t>ABA400</t>
  </si>
  <si>
    <t xml:space="preserve">                            B.II.2.a.4)  Crediti v/Regione o Provincia Autonoma per mobilità attiva intraregionale</t>
  </si>
  <si>
    <t>ABA410</t>
  </si>
  <si>
    <t xml:space="preserve">                            B.II.2.a.5)  Crediti v/Regione o Provincia Autonoma per mobilità attiva extraregionale</t>
  </si>
  <si>
    <t>ABA420</t>
  </si>
  <si>
    <t xml:space="preserve">                            B.II.2.a.6)  Crediti v/Regione o Provincia Autonoma per acconto quota FSR</t>
  </si>
  <si>
    <t>ABA430</t>
  </si>
  <si>
    <t xml:space="preserve">                            B.II.2.a.7)  Crediti v/Regione o Provincia Autonoma per finanziamento sanitario aggiuntivo
                            corrente LEA</t>
  </si>
  <si>
    <t>ABA440</t>
  </si>
  <si>
    <t xml:space="preserve">                            B.II.2.a.8)  Crediti v/Regione o Provincia Autonoma per finanziamento sanitario aggiuntivo
                            corrente extra LEA</t>
  </si>
  <si>
    <t>ABA450</t>
  </si>
  <si>
    <t xml:space="preserve">                            B.II.2.a.9)  Crediti v/Regione o Provincia Autonoma per spesa corrente - altro</t>
  </si>
  <si>
    <t>ABA460</t>
  </si>
  <si>
    <t xml:space="preserve">                            B.II.2.a.10)  Crediti v/Regione o Provincia Autonoma per ricerca</t>
  </si>
  <si>
    <t>ABA470</t>
  </si>
  <si>
    <t xml:space="preserve">                       B.II.2.b) Crediti v/Regione o Provincia Autonoma per versamenti a patrimonio netto</t>
  </si>
  <si>
    <t>ABA480</t>
  </si>
  <si>
    <t xml:space="preserve">                            B.II.2.b.1) Crediti v/Regione o Provincia Autonoma per finanziamenti per investimenti</t>
  </si>
  <si>
    <t>ABA490</t>
  </si>
  <si>
    <t xml:space="preserve">                            B.II.2.b.2) Crediti v/Regione o Provincia Autonoma per incremento fondo dotazione</t>
  </si>
  <si>
    <t>ABA500</t>
  </si>
  <si>
    <t xml:space="preserve">                            B.II.2.b.3) Crediti v/Regione o Provincia Autonoma per ripiano perdite</t>
  </si>
  <si>
    <t>ABA510</t>
  </si>
  <si>
    <t xml:space="preserve">                            B.II.2.b.4) Crediti v/Regione per copertura debiti al 31/12/2005</t>
  </si>
  <si>
    <t>ABA520</t>
  </si>
  <si>
    <t xml:space="preserve">                            B.II.2.b.5) Crediti v/Regione o Provincia Autonoma per ricostituzione risorse da investimenti
                                           esercizi precedenti</t>
  </si>
  <si>
    <t>ABA530</t>
  </si>
  <si>
    <t xml:space="preserve">            B.II.3)  Crediti v/Comuni</t>
  </si>
  <si>
    <t>ABA540</t>
  </si>
  <si>
    <t xml:space="preserve">            B.II.4) Crediti v/Aziende sanitarie pubbliche</t>
  </si>
  <si>
    <t>ABA550</t>
  </si>
  <si>
    <t xml:space="preserve">                       B.II.4.a) Crediti v/Aziende sanitarie pubbliche della Regione</t>
  </si>
  <si>
    <t>ABA560</t>
  </si>
  <si>
    <t xml:space="preserve">                            B.II.4.a.1) Crediti v/Aziende sanitarie pubbliche della Regione - per mobilità in compensazione</t>
  </si>
  <si>
    <t>ABA570</t>
  </si>
  <si>
    <t xml:space="preserve">                            B.II.4.a.2) Crediti v/Aziende sanitarie pubbliche della Regione - per mobilità non in
                            compensazione</t>
  </si>
  <si>
    <t>ABA580</t>
  </si>
  <si>
    <t xml:space="preserve">                            B.II.4.a.3) Crediti v/Aziende sanitarie pubbliche della Regione - per altre prestazioni</t>
  </si>
  <si>
    <t>ABA590</t>
  </si>
  <si>
    <t xml:space="preserve">                       B.II.4.b) Acconto quota FSR da distribuire</t>
  </si>
  <si>
    <t>ABA600</t>
  </si>
  <si>
    <t xml:space="preserve">                       B.II.4.c) Crediti v/Aziende sanitarie pubbliche Extraregione</t>
  </si>
  <si>
    <t>ABA610</t>
  </si>
  <si>
    <t xml:space="preserve">            B.II.5) Crediti v/società partecipate e/o enti dipendenti della Regione</t>
  </si>
  <si>
    <t>ABA620</t>
  </si>
  <si>
    <t xml:space="preserve">                       B.II.5.a) Crediti v/enti regionali</t>
  </si>
  <si>
    <t>ABA630</t>
  </si>
  <si>
    <t xml:space="preserve">                       B.II.5.b) Crediti v/sperimentazioni gestionali</t>
  </si>
  <si>
    <t>ABA640</t>
  </si>
  <si>
    <t xml:space="preserve">                       B.II.5.c) Crediti v/altre partecipate</t>
  </si>
  <si>
    <t>ABA650</t>
  </si>
  <si>
    <t xml:space="preserve">            B.II.6) Crediti v/Erario</t>
  </si>
  <si>
    <t>ABA660</t>
  </si>
  <si>
    <t xml:space="preserve">            B.II.7) Crediti v/altri</t>
  </si>
  <si>
    <t>ABA670</t>
  </si>
  <si>
    <t xml:space="preserve">                       B.II.7.a) Crediti v/clienti privati</t>
  </si>
  <si>
    <t>ABA680</t>
  </si>
  <si>
    <t xml:space="preserve">                       B.II.7.b) Crediti v/gestioni liquidatorie</t>
  </si>
  <si>
    <t>ABA690</t>
  </si>
  <si>
    <t xml:space="preserve">                       B.II.7.c) Crediti v/altri soggetti pubblici</t>
  </si>
  <si>
    <t>ABA700</t>
  </si>
  <si>
    <t xml:space="preserve">                       B.II.7.d) Crediti v/altri soggetti pubblici per ricerca</t>
  </si>
  <si>
    <t>ABA710</t>
  </si>
  <si>
    <t xml:space="preserve">                       B.II.7.e) Altri crediti diversi</t>
  </si>
  <si>
    <t>ABA720</t>
  </si>
  <si>
    <t xml:space="preserve">     B.III)  ATTIVITA' FINANZIARIE CHE NON COSTITUISCONO IMMOBILIZZAZIONI</t>
  </si>
  <si>
    <t>ABA730</t>
  </si>
  <si>
    <t xml:space="preserve">            B.III.1)  Partecipazioni che non costituiscono immobilizzazioni</t>
  </si>
  <si>
    <t>ABA740</t>
  </si>
  <si>
    <t xml:space="preserve">            B.III.2)  Altri titoli che non costituiscono immobilizzazioni</t>
  </si>
  <si>
    <t>ABA750</t>
  </si>
  <si>
    <t xml:space="preserve">     B.IV)  DISPONIBILITA' LIQUIDE</t>
  </si>
  <si>
    <t>ABA760</t>
  </si>
  <si>
    <t xml:space="preserve">            B.IV.1)  Cassa</t>
  </si>
  <si>
    <t>ABA770</t>
  </si>
  <si>
    <t xml:space="preserve">            B.IV.2)  Istituto Tesoriere</t>
  </si>
  <si>
    <t>ABA780</t>
  </si>
  <si>
    <t xml:space="preserve">            B.IV.3) Tesoreria Unica</t>
  </si>
  <si>
    <t>ABA790</t>
  </si>
  <si>
    <t xml:space="preserve">            B.IV.4) Conto corrente postale</t>
  </si>
  <si>
    <t>ACZ999</t>
  </si>
  <si>
    <t>C)  RATEI E RISCONTI ATTIVI</t>
  </si>
  <si>
    <t>ACA000</t>
  </si>
  <si>
    <t xml:space="preserve">     C.I) RATEI ATTIVI</t>
  </si>
  <si>
    <t>ACA010</t>
  </si>
  <si>
    <t xml:space="preserve">            C.I.1) Ratei attivi</t>
  </si>
  <si>
    <t>ACA020</t>
  </si>
  <si>
    <t xml:space="preserve">            C.I.2) Ratei attivi v/Aziende sanitarie pubbliche della Regione</t>
  </si>
  <si>
    <t>ACA030</t>
  </si>
  <si>
    <t xml:space="preserve">     C.II) RISCONTI ATTIVI</t>
  </si>
  <si>
    <t>ACA040</t>
  </si>
  <si>
    <t xml:space="preserve">            C.II.1) Risconti attivi</t>
  </si>
  <si>
    <t>ACA050</t>
  </si>
  <si>
    <t xml:space="preserve">            C.II.2) Risconti attivi v/Aziende sanitarie pubbliche della Regione</t>
  </si>
  <si>
    <t>ADZ999</t>
  </si>
  <si>
    <t>D)  CONTI D'ORDINE</t>
  </si>
  <si>
    <t>ADA000</t>
  </si>
  <si>
    <t xml:space="preserve">     D.I) CANONI DI LEASING ANCORA DA PAGARE</t>
  </si>
  <si>
    <t>ADA010</t>
  </si>
  <si>
    <t xml:space="preserve">     D.II) DEPOSITI CAUZIONALI</t>
  </si>
  <si>
    <t>ADA020</t>
  </si>
  <si>
    <t xml:space="preserve">     D.III) BENI IN COMODATO</t>
  </si>
  <si>
    <t>ADA030</t>
  </si>
  <si>
    <t xml:space="preserve">     D.IV) ALTRI CONTI D'ORDINE</t>
  </si>
  <si>
    <t>PAZ999</t>
  </si>
  <si>
    <t>A)  PATRIMONIO NETTO</t>
  </si>
  <si>
    <t>+/-</t>
  </si>
  <si>
    <t>PAA000</t>
  </si>
  <si>
    <t xml:space="preserve">     A.I) FONDO DI DOTAZIONE</t>
  </si>
  <si>
    <t>PAA010</t>
  </si>
  <si>
    <t xml:space="preserve">     A.II) FINANZIAMENTI PER INVESTIMENTI</t>
  </si>
  <si>
    <t>PAA020</t>
  </si>
  <si>
    <t xml:space="preserve">            A.II.1) Finanziamenti per beni di prima dotazione</t>
  </si>
  <si>
    <t>PAA030</t>
  </si>
  <si>
    <t xml:space="preserve">            A.II.2) Finanziamenti da Stato per investimenti</t>
  </si>
  <si>
    <t>PAA040</t>
  </si>
  <si>
    <t xml:space="preserve">                       A.II.2.a) Finanziamenti da Stato per investimenti - ex art. 20 legge 67/88</t>
  </si>
  <si>
    <t>PAA050</t>
  </si>
  <si>
    <t xml:space="preserve">                       A.II.2.b) Finanziamenti da Stato per investimenti - ricerca</t>
  </si>
  <si>
    <t>PAA060</t>
  </si>
  <si>
    <t xml:space="preserve">                       A.II.2.c) Finanziamenti da Stato per investimenti - altro</t>
  </si>
  <si>
    <t>PAA070</t>
  </si>
  <si>
    <t xml:space="preserve">            A.II.3) Finanziamenti da Regione per investimenti</t>
  </si>
  <si>
    <t>PAA080</t>
  </si>
  <si>
    <t xml:space="preserve">            A.II.4) Finanziamenti da altri soggetti pubblici per investimenti</t>
  </si>
  <si>
    <t>PAA090</t>
  </si>
  <si>
    <t xml:space="preserve">            A.II.5) Finanziamenti per investimenti da rettifica contributi in conto esercizio</t>
  </si>
  <si>
    <t>PAA100</t>
  </si>
  <si>
    <t xml:space="preserve">     A.III) RISERVE DA DONAZIONI E LASCITI VINCOLATI AD INVESTIMENTI</t>
  </si>
  <si>
    <t>PAA110</t>
  </si>
  <si>
    <t xml:space="preserve">     A.IV) ALTRE RISERVE</t>
  </si>
  <si>
    <t>PAA120</t>
  </si>
  <si>
    <t xml:space="preserve">            A.IV.1) Riserve da rivalutazioni</t>
  </si>
  <si>
    <t>PAA130</t>
  </si>
  <si>
    <t xml:space="preserve">            A.IV.2) Riserve da plusvalenze da reinvestire</t>
  </si>
  <si>
    <t>PAA140</t>
  </si>
  <si>
    <t xml:space="preserve">            A.IV.3) Contributi da reinvestire</t>
  </si>
  <si>
    <t>PAA150</t>
  </si>
  <si>
    <t xml:space="preserve">            A.IV.4) Riserve da utili di esercizio destinati ad investimenti</t>
  </si>
  <si>
    <t>PAA160</t>
  </si>
  <si>
    <t xml:space="preserve">            A.IV.5) Riserve diverse</t>
  </si>
  <si>
    <t>PAA170</t>
  </si>
  <si>
    <t xml:space="preserve">     A.V) CONTRIBUTI PER RIPIANO PERDITE</t>
  </si>
  <si>
    <t>PAA180</t>
  </si>
  <si>
    <t xml:space="preserve">            A.V.1) Contributi per copertura debiti al 31/12/2005</t>
  </si>
  <si>
    <t>PAA190</t>
  </si>
  <si>
    <r>
      <t xml:space="preserve">            A.V.2) 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</si>
  <si>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>PAA200</t>
  </si>
  <si>
    <t xml:space="preserve">            A.V.3) Altro</t>
  </si>
  <si>
    <t>PAA210</t>
  </si>
  <si>
    <t xml:space="preserve">     A.VI) UTILI (PERDITE) PORTATI A NUOVO</t>
  </si>
  <si>
    <t>PAA220</t>
  </si>
  <si>
    <t xml:space="preserve">     A.VII) UTILE (PERDITA) D'ESERCIZIO</t>
  </si>
  <si>
    <t>PBZ999</t>
  </si>
  <si>
    <t>B)  FONDI PER RISCHI E ONERI</t>
  </si>
  <si>
    <t>PBA000</t>
  </si>
  <si>
    <t xml:space="preserve">     B.I)  FONDI PER IMPOSTE, ANCHE DIFFERITE</t>
  </si>
  <si>
    <t>PBA010</t>
  </si>
  <si>
    <t xml:space="preserve">     B.II)  FONDI PER RISCHI</t>
  </si>
  <si>
    <t>PBA020</t>
  </si>
  <si>
    <t xml:space="preserve">           B.II.1) Fondo rischi per cause civili ed oneri processuali</t>
  </si>
  <si>
    <t>PBA030</t>
  </si>
  <si>
    <t xml:space="preserve">           B.II.2) Fondo rischi per contenzioso personale dipendente</t>
  </si>
  <si>
    <t>PBA040</t>
  </si>
  <si>
    <t xml:space="preserve">           B.II.3) Fondo rischi connessi all'acquisto di prestazioni sanitarie da privato</t>
  </si>
  <si>
    <t>PBA050</t>
  </si>
  <si>
    <t xml:space="preserve">           B.II.4) Fondo rischi per copertura diretta dei rischi (autoassicurazione)</t>
  </si>
  <si>
    <t>PBA060</t>
  </si>
  <si>
    <t xml:space="preserve">           B.II.5) Altri fondi rischi</t>
  </si>
  <si>
    <t>PBA070</t>
  </si>
  <si>
    <t xml:space="preserve">     B.III) FONDI DA DISTRIBUIRE</t>
  </si>
  <si>
    <t>PBA080</t>
  </si>
  <si>
    <t xml:space="preserve">           B.III.1) FSR indistinto da distribuire</t>
  </si>
  <si>
    <t>PBA090</t>
  </si>
  <si>
    <t xml:space="preserve">           B.III.2) FSR vincolato da distribuire</t>
  </si>
  <si>
    <t>PBA100</t>
  </si>
  <si>
    <t xml:space="preserve">           B.III.3) Fondo per ripiano disavanzi pregressi</t>
  </si>
  <si>
    <t>PBA110</t>
  </si>
  <si>
    <t xml:space="preserve">           B.III.4) Fondo finanziamento sanitario aggiuntivo corrente LEA</t>
  </si>
  <si>
    <t>PBA120</t>
  </si>
  <si>
    <t xml:space="preserve">           B.III.5) Fondo finanziamento sanitario aggiuntivo corrente extra LEA</t>
  </si>
  <si>
    <t>PBA130</t>
  </si>
  <si>
    <t xml:space="preserve">           B.III.6) Fondo finanziamento per ricerca</t>
  </si>
  <si>
    <t>PBA140</t>
  </si>
  <si>
    <t xml:space="preserve">           B.III.7) Fondo finanziamento per investimenti</t>
  </si>
  <si>
    <t>PBA150</t>
  </si>
  <si>
    <t xml:space="preserve">     B.IV) QUOTE INUTILIZZATE CONTRIBUTI</t>
  </si>
  <si>
    <t>PBA160</t>
  </si>
  <si>
    <t xml:space="preserve">           B.IV.1) Quote inutilizzate contributi da Regione o Prov. Aut. per quota F.S. vincolato</t>
  </si>
  <si>
    <t>PBA170</t>
  </si>
  <si>
    <t xml:space="preserve">           B.IV.2) Quote inutilizzate contributi vincolati da soggetti pubblici (extra fondo)</t>
  </si>
  <si>
    <t>PBA180</t>
  </si>
  <si>
    <t xml:space="preserve">           B.IV.3) Quote inutilizzate contributi per ricerca</t>
  </si>
  <si>
    <t>PBA190</t>
  </si>
  <si>
    <t xml:space="preserve">           B.IV.4) Quote inutilizzate contributi vincolati da privati</t>
  </si>
  <si>
    <t>PBA200</t>
  </si>
  <si>
    <t xml:space="preserve">     B.V)  ALTRI FONDI PER ONERI E SPESE</t>
  </si>
  <si>
    <t>PBA210</t>
  </si>
  <si>
    <t xml:space="preserve">           B.V.1) Fondi integrativi pensione</t>
  </si>
  <si>
    <t>PBA220</t>
  </si>
  <si>
    <t xml:space="preserve">           B.V.2) Fondi rinnovi contrattuali</t>
  </si>
  <si>
    <t>PBA230</t>
  </si>
  <si>
    <t xml:space="preserve">                       B.V.2.a) Fondo rinnovi contrattuali personale dipendente </t>
  </si>
  <si>
    <t>PBA240</t>
  </si>
  <si>
    <t xml:space="preserve">                       B.V.2.b) Fondo rinnovi convenzioni MMG/PLS/MCA</t>
  </si>
  <si>
    <t>PBA250</t>
  </si>
  <si>
    <t xml:space="preserve">                       B.V.2.c) Fondo rinnovi convenzioni medici Sumai</t>
  </si>
  <si>
    <t>PBA260</t>
  </si>
  <si>
    <t xml:space="preserve">           B.V.3) Altri fondi per oneri e spese</t>
  </si>
  <si>
    <t>PCZ999</t>
  </si>
  <si>
    <t>C)  TRATTAMENTO FINE RAPPORTO</t>
  </si>
  <si>
    <t>PCA000</t>
  </si>
  <si>
    <t xml:space="preserve">     C.I)  FONDO PER PREMI OPEROSITA' MEDICI SUMAI</t>
  </si>
  <si>
    <t>PCA010</t>
  </si>
  <si>
    <t xml:space="preserve">     C.II)  FONDO PER TRATTAMENTO DI FINE RAPPORTO DIPENDENTI</t>
  </si>
  <si>
    <t>PDZ999</t>
  </si>
  <si>
    <t>D)  DEBITI</t>
  </si>
  <si>
    <t>PDA000</t>
  </si>
  <si>
    <t xml:space="preserve">     D.I) DEBITI PER MUTUI PASSIVI</t>
  </si>
  <si>
    <t>PDA010</t>
  </si>
  <si>
    <t xml:space="preserve">     D.II) DEBITI V/STATO</t>
  </si>
  <si>
    <t>PDA020</t>
  </si>
  <si>
    <t xml:space="preserve">           D.II.1) Debiti v/Stato per mobilità passiva extraregionale</t>
  </si>
  <si>
    <t>PDA030</t>
  </si>
  <si>
    <t xml:space="preserve">           D.II.2) Debiti v/Stato per mobilità passiva internazionale</t>
  </si>
  <si>
    <t>PDA040</t>
  </si>
  <si>
    <t xml:space="preserve">           D.II.3) Acconto quota FSR v/Stato</t>
  </si>
  <si>
    <t>PDA050</t>
  </si>
  <si>
    <t xml:space="preserve">           D.II.4) Debiti v/Stato per restituzione finanziamenti - per ricerca</t>
  </si>
  <si>
    <t>PDA060</t>
  </si>
  <si>
    <t xml:space="preserve">           D.II.5) Altri debiti v/Stato</t>
  </si>
  <si>
    <t>PDA070</t>
  </si>
  <si>
    <t xml:space="preserve">     D.III) DEBITI V/REGIONE O PROVINCIA AUTONOMA</t>
  </si>
  <si>
    <t>PDA080</t>
  </si>
  <si>
    <t xml:space="preserve">           D.III.1) Debiti v/Regione o Provincia Autonoma per finanziamenti</t>
  </si>
  <si>
    <t>PDA090</t>
  </si>
  <si>
    <t xml:space="preserve">           D.III.2) Debiti v/Regione o Provincia Autonoma per mobilità passiva intraregionale</t>
  </si>
  <si>
    <t>PDA100</t>
  </si>
  <si>
    <t xml:space="preserve">           D.III.3) Debiti v/Regione o Provincia Autonoma per mobilità passiva extraregionale</t>
  </si>
  <si>
    <t>PDA110</t>
  </si>
  <si>
    <t xml:space="preserve">           D.III.4) Acconto quota FSR da Regione o Provincia Autonoma</t>
  </si>
  <si>
    <t>PDA120</t>
  </si>
  <si>
    <t xml:space="preserve">           D.III.5) Altri debiti v/Regione o Provincia Autonoma</t>
  </si>
  <si>
    <t>PDA130</t>
  </si>
  <si>
    <t xml:space="preserve">     D.IV) DEBITI V/COMUNI</t>
  </si>
  <si>
    <t>PDA140</t>
  </si>
  <si>
    <t xml:space="preserve">     D.V) DEBITI V/AZIENDE SANITARIE PUBBLICHE</t>
  </si>
  <si>
    <t>PDA150</t>
  </si>
  <si>
    <t xml:space="preserve">           D.V.1) Debiti v/Aziende sanitarie pubbliche della Regione</t>
  </si>
  <si>
    <t>PDA160</t>
  </si>
  <si>
    <t xml:space="preserve">                       D.V.1.a) Debiti v/Aziende sanitarie pubbliche della Regione - per quota FSR</t>
  </si>
  <si>
    <t>PDA170</t>
  </si>
  <si>
    <t xml:space="preserve">                       D.V.1.b) Debiti v/Aziende sanitarie pubbliche della Regione - per finanziamento sanitario
                       aggiuntivo corrente LEA</t>
  </si>
  <si>
    <t>PDA180</t>
  </si>
  <si>
    <t xml:space="preserve">                       D.V.1.c) Debiti v/Aziende sanitarie pubbliche della Regione - per finanziamento sanitario
                       aggiuntivo corrente extra LEA</t>
  </si>
  <si>
    <t>PDA190</t>
  </si>
  <si>
    <t xml:space="preserve">                       D.V.1.d) Debiti v/Aziende sanitarie pubbliche della Regione - per mobilità in compensazione</t>
  </si>
  <si>
    <t>PDA200</t>
  </si>
  <si>
    <t xml:space="preserve">                       D.V.1.e) Debiti v/Aziende sanitarie pubbliche della Regione - per mobilità non in compensazione</t>
  </si>
  <si>
    <t>PDA210</t>
  </si>
  <si>
    <t xml:space="preserve">                       D.V.1.f) Debiti v/Aziende sanitarie pubbliche della Regione - per altre prestazioni</t>
  </si>
  <si>
    <t>PDA220</t>
  </si>
  <si>
    <t xml:space="preserve">           D.V.2) Debiti v/Aziende sanitarie pubbliche Extraregione </t>
  </si>
  <si>
    <t>PDA230</t>
  </si>
  <si>
    <t xml:space="preserve">           D.V.3) Debiti v/Aziende sanitarie pubbliche della Regione per versamenti c/patrimonio netto</t>
  </si>
  <si>
    <t>PDA240</t>
  </si>
  <si>
    <t xml:space="preserve">     D.VI) DEBITI V/ SOCIETA' PARTECIPATE E/O ENTI DIPENDENTI DELLA REGIONE</t>
  </si>
  <si>
    <t>PDA250</t>
  </si>
  <si>
    <t xml:space="preserve">            D.VI.1) Debiti v/enti regionali</t>
  </si>
  <si>
    <t>PDA260</t>
  </si>
  <si>
    <t xml:space="preserve">            D.VI.2) Debiti v/sperimentazioni gestionali</t>
  </si>
  <si>
    <t>PDA270</t>
  </si>
  <si>
    <t xml:space="preserve">            D.VI.3) Debiti v/altre partecipate</t>
  </si>
  <si>
    <t>PDA280</t>
  </si>
  <si>
    <t xml:space="preserve">     D.VII) DEBITI V/FORNITORI</t>
  </si>
  <si>
    <t>PDA290</t>
  </si>
  <si>
    <t xml:space="preserve">            D.VII.1) Debiti verso erogatori (privati accreditati e convenzionati) di prestazioni sanitarie </t>
  </si>
  <si>
    <t>PDA300</t>
  </si>
  <si>
    <t xml:space="preserve">            D.VII.2) Debiti verso altri fornitori</t>
  </si>
  <si>
    <t>PDA310</t>
  </si>
  <si>
    <t xml:space="preserve">     D.VIII) DEBITI V/ISTITUTO TESORIERE</t>
  </si>
  <si>
    <t>PDA320</t>
  </si>
  <si>
    <t xml:space="preserve">     D.IX) DEBITI TRIBUTARI</t>
  </si>
  <si>
    <t>PDA330</t>
  </si>
  <si>
    <t xml:space="preserve">     D.X) DEBITI V/ISTITUTI PREVIDENZIALI, ASSISTENZIALI E SICUREZZA SOCIALE</t>
  </si>
  <si>
    <t>PDA340</t>
  </si>
  <si>
    <t xml:space="preserve">     D.XI)  DEBITI V/ALTRI</t>
  </si>
  <si>
    <t>PDA350</t>
  </si>
  <si>
    <t xml:space="preserve">           D.XI.1) Debiti v/altri finanziatori</t>
  </si>
  <si>
    <t>PDA360</t>
  </si>
  <si>
    <t xml:space="preserve">           D.XI.2) Debiti v/dipendenti</t>
  </si>
  <si>
    <t>PDA370</t>
  </si>
  <si>
    <t xml:space="preserve">           D.XI.3) Debiti v/gestioni liquidatorie</t>
  </si>
  <si>
    <t>PDA380</t>
  </si>
  <si>
    <t xml:space="preserve">           D.XI.4) Altri debiti diversi</t>
  </si>
  <si>
    <t>PEZ999</t>
  </si>
  <si>
    <t>E)  RATEI E RISCONTI PASSIVI</t>
  </si>
  <si>
    <t>PEA000</t>
  </si>
  <si>
    <t xml:space="preserve">     E.I) RATEI PASSIVI</t>
  </si>
  <si>
    <t>PEA010</t>
  </si>
  <si>
    <t xml:space="preserve">            E.I.1) Ratei passivi</t>
  </si>
  <si>
    <t>PEA020</t>
  </si>
  <si>
    <t xml:space="preserve">            E.I.2) Ratei passivi v/Aziende sanitarie pubbliche della Regione</t>
  </si>
  <si>
    <t>PEA030</t>
  </si>
  <si>
    <t xml:space="preserve">     E.II) RISCONTI PASSIVI</t>
  </si>
  <si>
    <t>PEA040</t>
  </si>
  <si>
    <t xml:space="preserve">           E.II.1) Risconti passivi</t>
  </si>
  <si>
    <t>PEA050</t>
  </si>
  <si>
    <t xml:space="preserve">           E.II.2) Risconti passivi v/Aziende sanitarie pubbliche della Regione</t>
  </si>
  <si>
    <t>PFZ999</t>
  </si>
  <si>
    <t>F)  CONTI D'ORDINE</t>
  </si>
  <si>
    <t>PFA000</t>
  </si>
  <si>
    <t xml:space="preserve">     F.I) CANONI DI LEASING ANCORA DA PAGARE</t>
  </si>
  <si>
    <t>PFA010</t>
  </si>
  <si>
    <t xml:space="preserve">     F.II) DEPOSITI CAUZIONALI</t>
  </si>
  <si>
    <t>PFA020</t>
  </si>
  <si>
    <t xml:space="preserve">     F.III) BENI IN COMODATO</t>
  </si>
  <si>
    <t>PFA030</t>
  </si>
  <si>
    <t xml:space="preserve">     F.IV) ALTRI CONTI D'ORDINE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</si>
</sst>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 * #,##0_ ;_ * \-#,##0_ ;_ * &quot;-&quot;_ ;_ @_ "/>
    <numFmt numFmtId="165" formatCode="_-* #,##0_-;\-* #,##0_-;_-* &quot;-&quot;??_-;_-@_-"/>
    <numFmt numFmtId="166" formatCode="_ * #,##0.00_ ;_ * \-#,##0.00_ ;_ * &quot;-&quot;??_ ;_ @_ "/>
    <numFmt numFmtId="167" formatCode="_ * #,##0_ ;_ * \-#,##0_ ;_ * &quot;-&quot;??_ ;_ @_ 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sz val="12"/>
      <name val="Times New Roman"/>
      <family val="1"/>
    </font>
    <font>
      <sz val="12"/>
      <name val="Tahoma"/>
      <family val="2"/>
    </font>
    <font>
      <sz val="11"/>
      <name val="Tahoma"/>
      <family val="2"/>
    </font>
    <font>
      <sz val="10"/>
      <name val="MS Sans Serif"/>
      <family val="2"/>
    </font>
    <font>
      <b/>
      <sz val="11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i/>
      <sz val="10"/>
      <name val="Tahoma"/>
      <family val="2"/>
    </font>
    <font>
      <b/>
      <i/>
      <sz val="10"/>
      <name val="Tahoma"/>
      <family val="2"/>
    </font>
    <font>
      <b/>
      <i/>
      <sz val="12"/>
      <name val="Tahoma"/>
      <family val="2"/>
    </font>
    <font>
      <strike/>
      <sz val="10"/>
      <color indexed="10"/>
      <name val="Tahoma"/>
      <family val="2"/>
    </font>
    <font>
      <b/>
      <strike/>
      <sz val="10"/>
      <color indexed="10"/>
      <name val="Tahoma"/>
      <family val="2"/>
    </font>
    <font>
      <b/>
      <i/>
      <strike/>
      <sz val="10"/>
      <name val="Tahoma"/>
      <family val="2"/>
    </font>
    <font>
      <sz val="12"/>
      <color indexed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</cellStyleXfs>
  <cellXfs count="74">
    <xf numFmtId="0" fontId="0" fillId="0" borderId="0" xfId="0"/>
    <xf numFmtId="0" fontId="2" fillId="2" borderId="1" xfId="1" applyFont="1" applyFill="1" applyBorder="1" applyAlignment="1" applyProtection="1">
      <alignment horizontal="center" vertical="center"/>
    </xf>
    <xf numFmtId="0" fontId="2" fillId="2" borderId="2" xfId="1" applyFont="1" applyFill="1" applyBorder="1" applyAlignment="1" applyProtection="1">
      <alignment horizontal="center" vertical="center"/>
    </xf>
    <xf numFmtId="0" fontId="2" fillId="2" borderId="2" xfId="1" applyFont="1" applyFill="1" applyBorder="1" applyAlignment="1" applyProtection="1">
      <alignment horizontal="center" vertical="center" wrapText="1"/>
    </xf>
    <xf numFmtId="4" fontId="2" fillId="2" borderId="2" xfId="2" applyNumberFormat="1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4" fillId="2" borderId="0" xfId="3" applyFont="1" applyFill="1" applyAlignment="1">
      <alignment vertical="center"/>
    </xf>
    <xf numFmtId="0" fontId="5" fillId="0" borderId="4" xfId="1" applyFont="1" applyFill="1" applyBorder="1" applyAlignment="1" applyProtection="1">
      <alignment horizontal="center" vertical="center"/>
    </xf>
    <xf numFmtId="0" fontId="2" fillId="0" borderId="5" xfId="4" applyFont="1" applyFill="1" applyBorder="1" applyAlignment="1" applyProtection="1">
      <alignment horizontal="center" vertical="top" wrapText="1"/>
    </xf>
    <xf numFmtId="0" fontId="2" fillId="0" borderId="5" xfId="4" applyFont="1" applyFill="1" applyBorder="1" applyAlignment="1" applyProtection="1">
      <alignment horizontal="left" vertical="top" wrapText="1"/>
    </xf>
    <xf numFmtId="165" fontId="6" fillId="2" borderId="6" xfId="5" quotePrefix="1" applyNumberFormat="1" applyFont="1" applyFill="1" applyBorder="1" applyAlignment="1" applyProtection="1">
      <alignment vertical="center"/>
      <protection locked="0"/>
    </xf>
    <xf numFmtId="167" fontId="2" fillId="0" borderId="5" xfId="6" applyNumberFormat="1" applyFont="1" applyFill="1" applyBorder="1" applyAlignment="1" applyProtection="1">
      <alignment horizontal="center" vertical="center" wrapText="1"/>
    </xf>
    <xf numFmtId="49" fontId="5" fillId="0" borderId="4" xfId="1" applyNumberFormat="1" applyFont="1" applyFill="1" applyBorder="1" applyAlignment="1" applyProtection="1">
      <alignment horizontal="center" vertical="center"/>
    </xf>
    <xf numFmtId="0" fontId="7" fillId="0" borderId="0" xfId="3" applyFont="1" applyFill="1" applyAlignment="1">
      <alignment vertical="center"/>
    </xf>
    <xf numFmtId="0" fontId="8" fillId="0" borderId="7" xfId="1" applyFont="1" applyFill="1" applyBorder="1" applyAlignment="1" applyProtection="1">
      <alignment horizontal="center" vertical="center"/>
    </xf>
    <xf numFmtId="0" fontId="2" fillId="0" borderId="8" xfId="4" applyFont="1" applyFill="1" applyBorder="1" applyAlignment="1" applyProtection="1">
      <alignment horizontal="center" vertical="top" wrapText="1"/>
    </xf>
    <xf numFmtId="0" fontId="2" fillId="0" borderId="8" xfId="4" applyFont="1" applyFill="1" applyBorder="1" applyAlignment="1" applyProtection="1">
      <alignment horizontal="left" vertical="top" wrapText="1"/>
    </xf>
    <xf numFmtId="167" fontId="2" fillId="0" borderId="8" xfId="6" applyNumberFormat="1" applyFont="1" applyFill="1" applyBorder="1" applyAlignment="1" applyProtection="1">
      <alignment horizontal="center" vertical="center" wrapText="1"/>
    </xf>
    <xf numFmtId="0" fontId="9" fillId="0" borderId="0" xfId="3" applyFont="1" applyFill="1" applyAlignment="1">
      <alignment vertical="center"/>
    </xf>
    <xf numFmtId="0" fontId="10" fillId="0" borderId="7" xfId="1" applyFont="1" applyFill="1" applyBorder="1" applyAlignment="1" applyProtection="1">
      <alignment horizontal="center" vertical="center"/>
    </xf>
    <xf numFmtId="0" fontId="11" fillId="0" borderId="8" xfId="4" applyFont="1" applyFill="1" applyBorder="1" applyAlignment="1" applyProtection="1">
      <alignment horizontal="center" vertical="top" wrapText="1"/>
    </xf>
    <xf numFmtId="0" fontId="11" fillId="0" borderId="8" xfId="4" applyFont="1" applyFill="1" applyBorder="1" applyAlignment="1" applyProtection="1">
      <alignment horizontal="left" vertical="top" wrapText="1"/>
    </xf>
    <xf numFmtId="167" fontId="11" fillId="0" borderId="8" xfId="6" applyNumberFormat="1" applyFont="1" applyFill="1" applyBorder="1" applyAlignment="1" applyProtection="1">
      <alignment horizontal="center" vertical="center" wrapText="1"/>
    </xf>
    <xf numFmtId="0" fontId="12" fillId="0" borderId="0" xfId="3" applyFont="1" applyFill="1" applyAlignment="1">
      <alignment vertical="center"/>
    </xf>
    <xf numFmtId="0" fontId="8" fillId="0" borderId="8" xfId="4" applyFont="1" applyFill="1" applyBorder="1" applyAlignment="1" applyProtection="1">
      <alignment horizontal="center" vertical="top" wrapText="1"/>
    </xf>
    <xf numFmtId="0" fontId="8" fillId="0" borderId="8" xfId="4" applyFont="1" applyFill="1" applyBorder="1" applyAlignment="1" applyProtection="1">
      <alignment horizontal="left" vertical="top" wrapText="1"/>
    </xf>
    <xf numFmtId="167" fontId="8" fillId="0" borderId="8" xfId="6" applyNumberFormat="1" applyFont="1" applyFill="1" applyBorder="1" applyAlignment="1" applyProtection="1">
      <alignment horizontal="center" vertical="center" wrapText="1"/>
    </xf>
    <xf numFmtId="0" fontId="4" fillId="0" borderId="0" xfId="3" applyFont="1" applyFill="1" applyAlignment="1">
      <alignment vertical="center"/>
    </xf>
    <xf numFmtId="0" fontId="8" fillId="0" borderId="9" xfId="4" applyFont="1" applyFill="1" applyBorder="1" applyAlignment="1" applyProtection="1">
      <alignment horizontal="center" vertical="top" wrapText="1"/>
    </xf>
    <xf numFmtId="0" fontId="8" fillId="0" borderId="9" xfId="4" applyFont="1" applyFill="1" applyBorder="1" applyAlignment="1" applyProtection="1">
      <alignment horizontal="left" vertical="top" wrapText="1"/>
    </xf>
    <xf numFmtId="0" fontId="8" fillId="0" borderId="4" xfId="1" applyFont="1" applyFill="1" applyBorder="1" applyAlignment="1" applyProtection="1">
      <alignment horizontal="center" vertical="center"/>
    </xf>
    <xf numFmtId="0" fontId="8" fillId="0" borderId="10" xfId="4" applyFont="1" applyFill="1" applyBorder="1" applyAlignment="1" applyProtection="1">
      <alignment horizontal="center" vertical="top" wrapText="1"/>
    </xf>
    <xf numFmtId="0" fontId="8" fillId="0" borderId="10" xfId="4" applyFont="1" applyFill="1" applyBorder="1" applyAlignment="1" applyProtection="1">
      <alignment horizontal="left" vertical="top" wrapText="1"/>
    </xf>
    <xf numFmtId="0" fontId="8" fillId="0" borderId="11" xfId="1" applyFont="1" applyFill="1" applyBorder="1" applyAlignment="1" applyProtection="1">
      <alignment horizontal="center" vertical="center"/>
    </xf>
    <xf numFmtId="0" fontId="8" fillId="0" borderId="12" xfId="4" applyFont="1" applyFill="1" applyBorder="1" applyAlignment="1" applyProtection="1">
      <alignment horizontal="center" vertical="top" wrapText="1"/>
    </xf>
    <xf numFmtId="0" fontId="8" fillId="0" borderId="12" xfId="4" applyFont="1" applyFill="1" applyBorder="1" applyAlignment="1" applyProtection="1">
      <alignment horizontal="left" vertical="top" wrapText="1"/>
    </xf>
    <xf numFmtId="0" fontId="2" fillId="0" borderId="10" xfId="4" applyFont="1" applyFill="1" applyBorder="1" applyAlignment="1" applyProtection="1">
      <alignment horizontal="center" vertical="top" wrapText="1"/>
    </xf>
    <xf numFmtId="0" fontId="2" fillId="0" borderId="10" xfId="4" applyFont="1" applyFill="1" applyBorder="1" applyAlignment="1" applyProtection="1">
      <alignment horizontal="left" vertical="top" wrapText="1"/>
    </xf>
    <xf numFmtId="167" fontId="2" fillId="0" borderId="10" xfId="6" applyNumberFormat="1" applyFont="1" applyFill="1" applyBorder="1" applyAlignment="1" applyProtection="1">
      <alignment horizontal="center" vertical="center" wrapText="1"/>
    </xf>
    <xf numFmtId="0" fontId="10" fillId="0" borderId="8" xfId="4" applyFont="1" applyFill="1" applyBorder="1" applyAlignment="1" applyProtection="1">
      <alignment horizontal="center" vertical="top" wrapText="1"/>
    </xf>
    <xf numFmtId="0" fontId="10" fillId="0" borderId="8" xfId="4" applyFont="1" applyFill="1" applyBorder="1" applyAlignment="1" applyProtection="1">
      <alignment horizontal="left" vertical="top" wrapText="1"/>
    </xf>
    <xf numFmtId="167" fontId="10" fillId="0" borderId="8" xfId="6" applyNumberFormat="1" applyFont="1" applyFill="1" applyBorder="1" applyAlignment="1" applyProtection="1">
      <alignment horizontal="center" vertical="center" wrapText="1"/>
    </xf>
    <xf numFmtId="0" fontId="8" fillId="0" borderId="13" xfId="1" applyFont="1" applyFill="1" applyBorder="1" applyAlignment="1" applyProtection="1">
      <alignment horizontal="center" vertical="center"/>
    </xf>
    <xf numFmtId="0" fontId="11" fillId="0" borderId="14" xfId="4" applyFont="1" applyFill="1" applyBorder="1" applyAlignment="1" applyProtection="1">
      <alignment horizontal="center" vertical="top" wrapText="1"/>
    </xf>
    <xf numFmtId="0" fontId="11" fillId="0" borderId="14" xfId="4" applyFont="1" applyFill="1" applyBorder="1" applyAlignment="1" applyProtection="1">
      <alignment horizontal="left" vertical="top" wrapText="1"/>
    </xf>
    <xf numFmtId="167" fontId="11" fillId="0" borderId="14" xfId="6" applyNumberFormat="1" applyFont="1" applyFill="1" applyBorder="1" applyAlignment="1" applyProtection="1">
      <alignment horizontal="center" vertical="center" wrapText="1"/>
    </xf>
    <xf numFmtId="0" fontId="8" fillId="0" borderId="9" xfId="4" applyFont="1" applyFill="1" applyBorder="1" applyAlignment="1" applyProtection="1">
      <alignment horizontal="center" vertical="center" wrapText="1"/>
    </xf>
    <xf numFmtId="0" fontId="8" fillId="0" borderId="9" xfId="4" applyFont="1" applyFill="1" applyBorder="1" applyAlignment="1" applyProtection="1">
      <alignment horizontal="left" vertical="center" wrapText="1"/>
    </xf>
    <xf numFmtId="167" fontId="8" fillId="0" borderId="10" xfId="6" applyNumberFormat="1" applyFont="1" applyFill="1" applyBorder="1" applyAlignment="1" applyProtection="1">
      <alignment horizontal="center" vertical="center" wrapText="1"/>
    </xf>
    <xf numFmtId="0" fontId="8" fillId="0" borderId="7" xfId="1" applyFont="1" applyFill="1" applyBorder="1" applyAlignment="1">
      <alignment horizontal="center" vertical="center"/>
    </xf>
    <xf numFmtId="0" fontId="13" fillId="0" borderId="7" xfId="1" applyFont="1" applyFill="1" applyBorder="1" applyAlignment="1" applyProtection="1">
      <alignment horizontal="center" vertical="center"/>
    </xf>
    <xf numFmtId="0" fontId="14" fillId="0" borderId="7" xfId="1" applyFont="1" applyFill="1" applyBorder="1" applyAlignment="1" applyProtection="1">
      <alignment horizontal="center" vertical="center"/>
    </xf>
    <xf numFmtId="0" fontId="11" fillId="0" borderId="10" xfId="4" applyFont="1" applyFill="1" applyBorder="1" applyAlignment="1" applyProtection="1">
      <alignment horizontal="center" vertical="top" wrapText="1"/>
    </xf>
    <xf numFmtId="0" fontId="11" fillId="0" borderId="10" xfId="4" applyFont="1" applyFill="1" applyBorder="1" applyAlignment="1" applyProtection="1">
      <alignment horizontal="left" vertical="top" wrapText="1"/>
    </xf>
    <xf numFmtId="167" fontId="11" fillId="0" borderId="10" xfId="6" applyNumberFormat="1" applyFont="1" applyFill="1" applyBorder="1" applyAlignment="1" applyProtection="1">
      <alignment horizontal="center" vertical="center" wrapText="1"/>
    </xf>
    <xf numFmtId="0" fontId="8" fillId="0" borderId="8" xfId="4" applyFont="1" applyFill="1" applyBorder="1" applyAlignment="1" applyProtection="1">
      <alignment horizontal="center" vertical="center" wrapText="1"/>
    </xf>
    <xf numFmtId="0" fontId="8" fillId="0" borderId="8" xfId="4" applyFont="1" applyFill="1" applyBorder="1" applyAlignment="1" applyProtection="1">
      <alignment horizontal="left" vertical="center" wrapText="1"/>
    </xf>
    <xf numFmtId="0" fontId="11" fillId="0" borderId="12" xfId="4" applyFont="1" applyFill="1" applyBorder="1" applyAlignment="1" applyProtection="1">
      <alignment horizontal="center" vertical="top" wrapText="1"/>
    </xf>
    <xf numFmtId="0" fontId="11" fillId="0" borderId="12" xfId="4" applyFont="1" applyFill="1" applyBorder="1" applyAlignment="1" applyProtection="1">
      <alignment horizontal="left" vertical="top" wrapText="1"/>
    </xf>
    <xf numFmtId="0" fontId="8" fillId="0" borderId="1" xfId="1" applyFont="1" applyFill="1" applyBorder="1" applyAlignment="1" applyProtection="1">
      <alignment horizontal="center" vertical="center"/>
    </xf>
    <xf numFmtId="0" fontId="2" fillId="0" borderId="12" xfId="4" applyFont="1" applyFill="1" applyBorder="1" applyAlignment="1" applyProtection="1">
      <alignment horizontal="center" vertical="top" wrapText="1"/>
    </xf>
    <xf numFmtId="0" fontId="2" fillId="0" borderId="12" xfId="4" applyFont="1" applyFill="1" applyBorder="1" applyAlignment="1" applyProtection="1">
      <alignment horizontal="left" vertical="top" wrapText="1"/>
    </xf>
    <xf numFmtId="0" fontId="8" fillId="0" borderId="1" xfId="1" applyFont="1" applyFill="1" applyBorder="1" applyAlignment="1">
      <alignment horizontal="center" vertical="center"/>
    </xf>
    <xf numFmtId="49" fontId="4" fillId="2" borderId="1" xfId="3" applyNumberFormat="1" applyFont="1" applyFill="1" applyBorder="1" applyAlignment="1">
      <alignment horizontal="center" vertical="center"/>
    </xf>
    <xf numFmtId="49" fontId="4" fillId="2" borderId="7" xfId="3" applyNumberFormat="1" applyFont="1" applyFill="1" applyBorder="1" applyAlignment="1">
      <alignment horizontal="center" vertical="center"/>
    </xf>
    <xf numFmtId="0" fontId="11" fillId="0" borderId="9" xfId="4" applyFont="1" applyFill="1" applyBorder="1" applyAlignment="1" applyProtection="1">
      <alignment horizontal="center" vertical="top" wrapText="1"/>
    </xf>
    <xf numFmtId="0" fontId="11" fillId="0" borderId="9" xfId="4" applyFont="1" applyFill="1" applyBorder="1" applyAlignment="1" applyProtection="1">
      <alignment horizontal="left" vertical="top" wrapText="1"/>
    </xf>
    <xf numFmtId="0" fontId="11" fillId="2" borderId="8" xfId="4" applyFont="1" applyFill="1" applyBorder="1" applyAlignment="1" applyProtection="1">
      <alignment horizontal="center" vertical="top" wrapText="1"/>
    </xf>
    <xf numFmtId="0" fontId="11" fillId="2" borderId="8" xfId="4" applyFont="1" applyFill="1" applyBorder="1" applyAlignment="1" applyProtection="1">
      <alignment horizontal="left" vertical="top" wrapText="1"/>
    </xf>
    <xf numFmtId="0" fontId="11" fillId="0" borderId="9" xfId="4" applyFont="1" applyFill="1" applyBorder="1" applyAlignment="1" applyProtection="1">
      <alignment horizontal="center" vertical="center" wrapText="1"/>
    </xf>
    <xf numFmtId="0" fontId="11" fillId="0" borderId="9" xfId="4" applyFont="1" applyFill="1" applyBorder="1" applyAlignment="1" applyProtection="1">
      <alignment horizontal="left" vertical="center" wrapText="1"/>
    </xf>
    <xf numFmtId="0" fontId="4" fillId="2" borderId="0" xfId="3" applyFont="1" applyFill="1" applyBorder="1" applyAlignment="1">
      <alignment vertical="center"/>
    </xf>
    <xf numFmtId="49" fontId="4" fillId="0" borderId="0" xfId="3" applyNumberFormat="1" applyFont="1" applyFill="1" applyAlignment="1">
      <alignment vertical="center"/>
    </xf>
    <xf numFmtId="49" fontId="16" fillId="0" borderId="0" xfId="3" applyNumberFormat="1" applyFont="1" applyFill="1" applyAlignment="1">
      <alignment vertical="center"/>
    </xf>
  </cellXfs>
  <cellStyles count="7">
    <cellStyle name="Migliaia [0]_Mattone CE_Budget 2008 (v. 0.5 del 12.02.2008) 2" xfId="2"/>
    <cellStyle name="Migliaia 2" xfId="5"/>
    <cellStyle name="Migliaia_Mattone CE_Budget 2008 (v. 0.5 del 12.02.2008) 2" xfId="6"/>
    <cellStyle name="Normal 2 2" xfId="4"/>
    <cellStyle name="Normal_Sheet1 2" xfId="1"/>
    <cellStyle name="Normale" xfId="0" builtinId="0"/>
    <cellStyle name="Normale_Mattone CE_Budget 2008 (v. 0.5 del 12.02.2008)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6A41804-C0F4-4863-BBE7-774ED0F94E1B}"/>
            </a:ext>
          </a:extLst>
        </xdr:cNvPr>
        <xdr:cNvSpPr>
          <a:spLocks noChangeShapeType="1"/>
        </xdr:cNvSpPr>
      </xdr:nvSpPr>
      <xdr:spPr bwMode="auto">
        <a:xfrm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947C11C-9DD1-4572-97D1-5961B53285E2}"/>
            </a:ext>
          </a:extLst>
        </xdr:cNvPr>
        <xdr:cNvSpPr>
          <a:spLocks noChangeShapeType="1"/>
        </xdr:cNvSpPr>
      </xdr:nvSpPr>
      <xdr:spPr bwMode="auto">
        <a:xfrm flipV="1"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6ED75E9D-6D72-4880-8DEE-D863059AD677}"/>
            </a:ext>
          </a:extLst>
        </xdr:cNvPr>
        <xdr:cNvSpPr>
          <a:spLocks noChangeShapeType="1"/>
        </xdr:cNvSpPr>
      </xdr:nvSpPr>
      <xdr:spPr bwMode="auto">
        <a:xfrm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BD2B1F4E-4A4D-4E98-A2E0-7AE114535496}"/>
            </a:ext>
          </a:extLst>
        </xdr:cNvPr>
        <xdr:cNvSpPr>
          <a:spLocks noChangeShapeType="1"/>
        </xdr:cNvSpPr>
      </xdr:nvSpPr>
      <xdr:spPr bwMode="auto">
        <a:xfrm flipV="1"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89074B6E-B39F-40A2-90D5-119E668C6111}"/>
            </a:ext>
          </a:extLst>
        </xdr:cNvPr>
        <xdr:cNvSpPr>
          <a:spLocks noChangeShapeType="1"/>
        </xdr:cNvSpPr>
      </xdr:nvSpPr>
      <xdr:spPr bwMode="auto">
        <a:xfrm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5D942507-88A7-4E59-8C15-719471BE7C64}"/>
            </a:ext>
          </a:extLst>
        </xdr:cNvPr>
        <xdr:cNvSpPr>
          <a:spLocks noChangeShapeType="1"/>
        </xdr:cNvSpPr>
      </xdr:nvSpPr>
      <xdr:spPr bwMode="auto">
        <a:xfrm flipV="1"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780C11AE-AFA8-446A-A987-224CF8E1473C}"/>
            </a:ext>
          </a:extLst>
        </xdr:cNvPr>
        <xdr:cNvSpPr>
          <a:spLocks noChangeShapeType="1"/>
        </xdr:cNvSpPr>
      </xdr:nvSpPr>
      <xdr:spPr bwMode="auto">
        <a:xfrm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172</xdr:row>
      <xdr:rowOff>0</xdr:rowOff>
    </xdr:from>
    <xdr:to>
      <xdr:col>5</xdr:col>
      <xdr:colOff>0</xdr:colOff>
      <xdr:row>172</xdr:row>
      <xdr:rowOff>0</xdr:rowOff>
    </xdr:to>
    <xdr:sp macro="" textlink="">
      <xdr:nvSpPr>
        <xdr:cNvPr id="9" name="Line 2">
          <a:extLst>
            <a:ext uri="{FF2B5EF4-FFF2-40B4-BE49-F238E27FC236}">
              <a16:creationId xmlns:a16="http://schemas.microsoft.com/office/drawing/2014/main" id="{9BF39146-A2F9-4B97-B34E-F489A2190330}"/>
            </a:ext>
          </a:extLst>
        </xdr:cNvPr>
        <xdr:cNvSpPr>
          <a:spLocks noChangeShapeType="1"/>
        </xdr:cNvSpPr>
      </xdr:nvSpPr>
      <xdr:spPr bwMode="auto">
        <a:xfrm flipV="1">
          <a:off x="9410700" y="351129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i\SANITA'\2012\Negoziazione%202012\Documents%20and%20Settings\pc\Desktop\MARIA%20CHIARA\Prospetti%20CE%20Consuntivo%202010\DOCUME~1\pc\IMPOST~1\Temp\Rar$DI00.328\LAVORO\2008\NA%202\NA%202%20%20I%20TRIM.%20200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c\Impostazioni%20locali\Temporary%20Internet%20Files\Content.Outlook\M312OSLW\Schema%20MEF%20vs%20Mod%20CE%20Min_4&#176;%20trim%20vs%20PREV%202013_v.06_lavorato%2018_10_2013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i\SANITA'\2012\Negoziazione%202012\DOCUME~1\pc\IMPOST~1\Temp\Rar$DI00.328\Documents%20and%20Settings\Utente\Documenti\PAOLO\IRCCS%20BONINO%20PULEJO\TABELLA%20D1.2\2009\OLD\STAMPATO%20TabellaD12%203&#176;%20trim.%202009_CON%20ESCLUSION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\Assegnazione\2008\2007\Integrazione%202007\Ares\Simonetti\FSN2006\Documents%20and%20Settings\DP8000\Desktop\CFFB_Lavori_in_corso\MDC-REPARTO-Maggiori64anni\MOTORE-REGIONE-Riepilogo-STAT_MOB-PASS-MDC-2001-Magg64an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996\Documenti\Archivi%20Excel\Papardo\Contabilit&#224;%20Economica\Bilancio%202003\Documenti\Archivi%20Excel\Contabilit&#224;%20Economica\Be2002\BilEconomic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u2306\Documents%20and%20Settings\concettina_rizzo\Documenti\Download\Prospetti%20di%20verifica%201&#176;%20trimestre%202011%20Carmel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i\SANITA'\2012\Negoziazione%202012\Negoziazione\Documents%20and%20Settings\antonello\Impostazioni%20locali\Temporary%20Internet%20Files\Content.IE5\K30VDBHN\Downloads\4%20-%20NEW_2008_TabellaD12_Vers.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1\u3143\PwCDati\Advisory\Clienti\Italia\Sanit&#224;\ARS\Supporto%20tecnico-professionale\Attivit&#224;\Verifiche%20Bilancio%202008\Analisi%20di%20bilancio\Confronto%20CE_Bilancio_TabA%202008%20al%2023_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wCDati\Advisory\Clienti\Italia\Sanit&#224;\ARS\Supporto%20tecnico-professionale\Attivit&#224;\Verifiche%20Bilancio%202008\Analisi%20di%20bilancio\Confronto%20CE_Bilancio_TabA%202008%20al%2023_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cbarbera\Desktop\IV%202010\SPECIFICA%20VOCE%20RICAVO\Users\cbarbera\Desktop\I%20TRIMESTRE%202010\I%20TRIMESTRE%202010\DOCUME~1\pc\IMPOST~1\Temp\Rar$DI00.328\Documenti\Bilancio\MIN%20SAL%202006\analisi%20CE%202006\LA_analisi_2003%20v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i\Sanit&#224;%202004\RIPARTO\Aggiornamento%20DICEMBRE%202004\Ipotesi%20riparto%202005-2007%2016%20dic%202004%20-%2088.1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\Assegnazione\2008\2007\Integrazione%202007\Documenti\Regione%20Liguria\Liguria%20Ricerche\Modello%20Fiuggi\Ripartizione%20FSN\Rapporto%20finale\Modello%20Ingegnerizzato%202.2%20(minsal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rru\ufficio%20IV\DOCUME~1\SFE87~1.GAR\IMPOST~1\Temp\Rar$DI09.422\Previsioni%202005\AGGIORMAMENTO%203.08.04\Ipotesi%20riparto%202005-2007.%203.08.04.al%20netto%20manovr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\Assegnazione\2008\2007\Integrazione%202007\Ares\Simonetti\FSN2006\Documents%20and%20Settings\DP8000\Desktop\CFFB_Lavori_in_corso\MDC_DRG\MOTORI\Riepilogo-PUB-PRIV-STAT_MOB-ATT-PASS-REGIONE-MDC-2001-CFFB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rru\ufficio%20IV\documenti%20valentini\Documenti\Documenti\RIPARTO\2007\RIPARTO%20IPOTESI%202006-2008\Vincolate%2002-Agosto-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-SRV\Comune\ANGELO\Project%20DUCA\Mult%20bis%203%2010-04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rru\ufficio%20IV\documenti%20valentini\Documenti\Documenti\RIPARTO\2007\Documenti\Regione%20Liguria\Liguria%20Ricerche\Modello%20Fiuggi\Ripartizione%20FSN\Rapporto%20finale\Modello%20Ingegnerizzato%202.2%20(minsal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r\Assegnazione\2008\2007\Integrazione%202007\Documents%20and%20Settings\valentinig\Impostazioni%20locali\Temporary%20Internet%20Files\OLK2\Modello%20Ingegnerizzato%202.2%20(minsal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ilfsr03\Documenti\My%20documents_RS\PERSONALE\ANALISI%20FABBISOGNO\LAVORO\2008\NA%202\NA%202%20%20I%20TRIM.%20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llegamentoEsternoRipristinato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pop18.libero.it/Documents%20and%20Settings/scivaa1/Desktop/tariffario%20base%20Trento_Al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-SRV\COMUNE\Massimo%20C\Project%20Itaca\Santa%20Giulia%20-%20file%20ricevuti\Modificati\Newc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ing%20BILANCIO%20SANITA\Rating%20AZIENDE_v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-CE"/>
      <sheetName val="DGRC 256-08"/>
      <sheetName val="Rinnovi I TRIM 2008"/>
      <sheetName val="Mobilità attiva  I TRIM 2008"/>
      <sheetName val="Contributi"/>
      <sheetName val="CE IV Trimestre 2007"/>
      <sheetName val="Confronto con IV Trimestre 2007"/>
      <sheetName val="CE I TRimestre 2007"/>
      <sheetName val="Confronto con I Trimestre 2007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_Schema MEF (CE)"/>
      <sheetName val="Schema MEF (CE)"/>
      <sheetName val="Schema MEF (CE) (2)"/>
      <sheetName val="CE_New_Modello_last"/>
      <sheetName val="000"/>
      <sheetName val="A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921"/>
      <sheetName val="922"/>
      <sheetName val="923"/>
      <sheetName val="924"/>
      <sheetName val="925"/>
      <sheetName val="926"/>
      <sheetName val="927"/>
      <sheetName val="928"/>
      <sheetName val="960"/>
      <sheetName val="B"/>
      <sheetName val="Somma Aziende"/>
      <sheetName val="contributi"/>
      <sheetName val="Ult contr"/>
      <sheetName val="Ticket"/>
      <sheetName val="Ric intr"/>
      <sheetName val="Altre ent proprie"/>
      <sheetName val="Amm_COSTI CAP"/>
      <sheetName val="Pers"/>
      <sheetName val="Prod farma "/>
      <sheetName val="Altri b san"/>
      <sheetName val="beni non san"/>
      <sheetName val="CC non san"/>
      <sheetName val="Altri serv non san"/>
      <sheetName val="C&amp;C san"/>
      <sheetName val="Altri serv san"/>
      <sheetName val="Serv appaltati"/>
      <sheetName val="Godim"/>
      <sheetName val="Serv utenze"/>
      <sheetName val="Acc.ti rischi"/>
      <sheetName val="altri Acc.ti"/>
      <sheetName val="Acc.ti quote inutilizz"/>
      <sheetName val="Acc.ti RINNOVI"/>
      <sheetName val="MMG"/>
      <sheetName val="Farma OBIETTIVO"/>
      <sheetName val="hosp e amb"/>
      <sheetName val="Int &amp; prot"/>
      <sheetName val="altro privato"/>
      <sheetName val="Socio san"/>
      <sheetName val="Gest finanziaria"/>
      <sheetName val="Comp straord"/>
      <sheetName val="costi R"/>
      <sheetName val="IRAP"/>
      <sheetName val="pvt_schema MEF"/>
      <sheetName val="1-pond_3°2012"/>
      <sheetName val="2-quotaCipe_3°2012"/>
      <sheetName val="ap.Aziende"/>
      <sheetName val="CE_New_Modello"/>
      <sheetName val="appoggio2"/>
      <sheetName val="appoggio1"/>
      <sheetName val="pvt_prev2013"/>
      <sheetName val="pvt_3°2012_pond"/>
      <sheetName val="pvt_4°2012"/>
      <sheetName val="pvt_3°2012"/>
      <sheetName val="pvt_C_20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">
          <cell r="D2" t="str">
            <v>000</v>
          </cell>
        </row>
        <row r="3">
          <cell r="D3" t="str">
            <v>201</v>
          </cell>
        </row>
        <row r="4">
          <cell r="D4" t="str">
            <v>202</v>
          </cell>
        </row>
        <row r="5">
          <cell r="D5" t="str">
            <v>203</v>
          </cell>
        </row>
        <row r="6">
          <cell r="D6" t="str">
            <v>204</v>
          </cell>
        </row>
        <row r="7">
          <cell r="D7" t="str">
            <v>205</v>
          </cell>
        </row>
        <row r="8">
          <cell r="D8" t="str">
            <v>206</v>
          </cell>
        </row>
        <row r="9">
          <cell r="D9" t="str">
            <v>207</v>
          </cell>
        </row>
        <row r="10">
          <cell r="D10" t="str">
            <v>208</v>
          </cell>
        </row>
        <row r="11">
          <cell r="D11" t="str">
            <v>209</v>
          </cell>
        </row>
        <row r="12">
          <cell r="D12" t="str">
            <v>921</v>
          </cell>
        </row>
        <row r="13">
          <cell r="D13" t="str">
            <v>922</v>
          </cell>
        </row>
        <row r="14">
          <cell r="D14" t="str">
            <v>923</v>
          </cell>
        </row>
        <row r="15">
          <cell r="D15" t="str">
            <v>924</v>
          </cell>
        </row>
        <row r="16">
          <cell r="D16" t="str">
            <v>925</v>
          </cell>
        </row>
        <row r="17">
          <cell r="D17" t="str">
            <v>926</v>
          </cell>
        </row>
        <row r="18">
          <cell r="D18" t="str">
            <v>927</v>
          </cell>
        </row>
        <row r="19">
          <cell r="D19" t="str">
            <v>928</v>
          </cell>
        </row>
        <row r="20">
          <cell r="D20" t="str">
            <v>960</v>
          </cell>
        </row>
        <row r="21">
          <cell r="D21" t="str">
            <v>999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"/>
      <sheetName val="Tabella"/>
    </sheetNames>
    <sheetDataSet>
      <sheetData sheetId="0">
        <row r="50">
          <cell r="B50" t="str">
            <v xml:space="preserve"> - </v>
          </cell>
        </row>
        <row r="51">
          <cell r="B51" t="str">
            <v>A01000</v>
          </cell>
        </row>
        <row r="52">
          <cell r="B52" t="str">
            <v>A01005</v>
          </cell>
        </row>
        <row r="53">
          <cell r="B53" t="str">
            <v>A01010</v>
          </cell>
        </row>
        <row r="54">
          <cell r="B54" t="str">
            <v>A01015</v>
          </cell>
        </row>
        <row r="55">
          <cell r="B55" t="str">
            <v>A01020</v>
          </cell>
        </row>
        <row r="56">
          <cell r="B56" t="str">
            <v>A01025</v>
          </cell>
        </row>
        <row r="57">
          <cell r="B57" t="str">
            <v>A01030</v>
          </cell>
        </row>
        <row r="58">
          <cell r="B58" t="str">
            <v>A01035</v>
          </cell>
        </row>
        <row r="59">
          <cell r="B59" t="str">
            <v>A01040</v>
          </cell>
        </row>
        <row r="60">
          <cell r="B60" t="str">
            <v>A01045</v>
          </cell>
        </row>
        <row r="61">
          <cell r="B61" t="str">
            <v>A01050</v>
          </cell>
        </row>
        <row r="62">
          <cell r="B62" t="str">
            <v>A01055</v>
          </cell>
        </row>
        <row r="63">
          <cell r="B63" t="str">
            <v>A01060</v>
          </cell>
        </row>
        <row r="64">
          <cell r="B64" t="str">
            <v>A01065</v>
          </cell>
        </row>
        <row r="65">
          <cell r="B65" t="str">
            <v>A01070</v>
          </cell>
        </row>
        <row r="66">
          <cell r="B66" t="str">
            <v>A01075</v>
          </cell>
        </row>
        <row r="67">
          <cell r="B67" t="str">
            <v>A02000</v>
          </cell>
        </row>
        <row r="68">
          <cell r="B68" t="str">
            <v>A02005</v>
          </cell>
        </row>
        <row r="69">
          <cell r="B69" t="str">
            <v>A02010</v>
          </cell>
        </row>
        <row r="70">
          <cell r="B70" t="str">
            <v>A02015</v>
          </cell>
        </row>
        <row r="71">
          <cell r="B71" t="str">
            <v>A02020</v>
          </cell>
        </row>
        <row r="72">
          <cell r="B72" t="str">
            <v>A02025</v>
          </cell>
        </row>
        <row r="73">
          <cell r="B73" t="str">
            <v>A02030</v>
          </cell>
        </row>
        <row r="74">
          <cell r="B74" t="str">
            <v>A02035</v>
          </cell>
        </row>
        <row r="75">
          <cell r="B75" t="str">
            <v>A02040</v>
          </cell>
        </row>
        <row r="76">
          <cell r="B76" t="str">
            <v>A02045</v>
          </cell>
        </row>
        <row r="77">
          <cell r="B77" t="str">
            <v>A02050</v>
          </cell>
        </row>
        <row r="78">
          <cell r="B78" t="str">
            <v>A02055</v>
          </cell>
        </row>
        <row r="79">
          <cell r="B79" t="str">
            <v>A02060</v>
          </cell>
        </row>
        <row r="80">
          <cell r="B80" t="str">
            <v>A02065</v>
          </cell>
        </row>
        <row r="81">
          <cell r="B81" t="str">
            <v>A02070</v>
          </cell>
        </row>
        <row r="82">
          <cell r="B82" t="str">
            <v>A02075</v>
          </cell>
        </row>
        <row r="83">
          <cell r="B83" t="str">
            <v>A02080</v>
          </cell>
        </row>
        <row r="84">
          <cell r="B84" t="str">
            <v>A02085</v>
          </cell>
        </row>
        <row r="85">
          <cell r="B85" t="str">
            <v>A02090</v>
          </cell>
        </row>
        <row r="86">
          <cell r="B86" t="str">
            <v>A02095</v>
          </cell>
        </row>
        <row r="87">
          <cell r="B87" t="str">
            <v>A02100</v>
          </cell>
        </row>
        <row r="88">
          <cell r="B88" t="str">
            <v>A02105</v>
          </cell>
        </row>
        <row r="89">
          <cell r="B89" t="str">
            <v>A02110</v>
          </cell>
        </row>
        <row r="90">
          <cell r="B90" t="str">
            <v>A02115</v>
          </cell>
        </row>
        <row r="91">
          <cell r="B91" t="str">
            <v>A02120</v>
          </cell>
        </row>
        <row r="92">
          <cell r="B92" t="str">
            <v>A02125</v>
          </cell>
        </row>
        <row r="93">
          <cell r="B93" t="str">
            <v>A02130</v>
          </cell>
        </row>
        <row r="94">
          <cell r="B94" t="str">
            <v>A02135</v>
          </cell>
        </row>
        <row r="95">
          <cell r="B95" t="str">
            <v>A02140</v>
          </cell>
        </row>
        <row r="96">
          <cell r="B96" t="str">
            <v>A02145</v>
          </cell>
        </row>
        <row r="97">
          <cell r="B97" t="str">
            <v>A02150</v>
          </cell>
        </row>
        <row r="98">
          <cell r="B98" t="str">
            <v>A02155</v>
          </cell>
        </row>
        <row r="99">
          <cell r="B99" t="str">
            <v>A02160</v>
          </cell>
        </row>
        <row r="100">
          <cell r="B100" t="str">
            <v>A02165</v>
          </cell>
        </row>
        <row r="101">
          <cell r="B101" t="str">
            <v>A02170</v>
          </cell>
        </row>
        <row r="102">
          <cell r="B102" t="str">
            <v>A02175</v>
          </cell>
        </row>
        <row r="103">
          <cell r="B103" t="str">
            <v>A02180</v>
          </cell>
        </row>
        <row r="104">
          <cell r="B104" t="str">
            <v>A02185</v>
          </cell>
        </row>
        <row r="105">
          <cell r="B105" t="str">
            <v>A02190</v>
          </cell>
        </row>
        <row r="106">
          <cell r="B106" t="str">
            <v>A02195</v>
          </cell>
        </row>
        <row r="107">
          <cell r="B107" t="str">
            <v>A02200</v>
          </cell>
        </row>
        <row r="108">
          <cell r="B108" t="str">
            <v>A02205</v>
          </cell>
        </row>
        <row r="109">
          <cell r="B109" t="str">
            <v>A02210</v>
          </cell>
        </row>
        <row r="110">
          <cell r="B110" t="str">
            <v>A02215</v>
          </cell>
        </row>
        <row r="111">
          <cell r="B111" t="str">
            <v>A02220</v>
          </cell>
        </row>
        <row r="112">
          <cell r="B112" t="str">
            <v>A02225</v>
          </cell>
        </row>
        <row r="113">
          <cell r="B113" t="str">
            <v>A02230</v>
          </cell>
        </row>
        <row r="114">
          <cell r="B114" t="str">
            <v>A02235</v>
          </cell>
        </row>
        <row r="115">
          <cell r="B115" t="str">
            <v>A02239</v>
          </cell>
        </row>
        <row r="116">
          <cell r="B116" t="str">
            <v>A02240</v>
          </cell>
        </row>
        <row r="117">
          <cell r="B117" t="str">
            <v>A03000</v>
          </cell>
        </row>
        <row r="118">
          <cell r="B118" t="str">
            <v>A03005</v>
          </cell>
        </row>
        <row r="119">
          <cell r="B119" t="str">
            <v>A03010</v>
          </cell>
        </row>
        <row r="120">
          <cell r="B120" t="str">
            <v>A03015</v>
          </cell>
        </row>
        <row r="121">
          <cell r="B121" t="str">
            <v>A03020</v>
          </cell>
        </row>
        <row r="122">
          <cell r="B122" t="str">
            <v>A03025</v>
          </cell>
        </row>
        <row r="123">
          <cell r="B123" t="str">
            <v>A03030</v>
          </cell>
        </row>
        <row r="124">
          <cell r="B124" t="str">
            <v>A03035</v>
          </cell>
        </row>
        <row r="125">
          <cell r="B125" t="str">
            <v>A03040</v>
          </cell>
        </row>
        <row r="126">
          <cell r="B126" t="str">
            <v>A03045</v>
          </cell>
        </row>
        <row r="127">
          <cell r="B127" t="str">
            <v>A03050</v>
          </cell>
        </row>
        <row r="128">
          <cell r="B128" t="str">
            <v>A03055</v>
          </cell>
        </row>
        <row r="129">
          <cell r="B129" t="str">
            <v>A03060</v>
          </cell>
        </row>
        <row r="130">
          <cell r="B130" t="str">
            <v>A03065</v>
          </cell>
        </row>
        <row r="131">
          <cell r="B131" t="str">
            <v>A03070</v>
          </cell>
        </row>
        <row r="132">
          <cell r="B132" t="str">
            <v>A03075</v>
          </cell>
        </row>
        <row r="133">
          <cell r="B133" t="str">
            <v>A03080</v>
          </cell>
        </row>
        <row r="134">
          <cell r="B134" t="str">
            <v>A04000</v>
          </cell>
        </row>
        <row r="135">
          <cell r="B135" t="str">
            <v>A04005</v>
          </cell>
        </row>
        <row r="136">
          <cell r="B136" t="str">
            <v>A04010</v>
          </cell>
        </row>
        <row r="137">
          <cell r="B137" t="str">
            <v>A04015</v>
          </cell>
        </row>
        <row r="138">
          <cell r="B138" t="str">
            <v>A05000</v>
          </cell>
        </row>
        <row r="139">
          <cell r="B139" t="str">
            <v>A05005</v>
          </cell>
        </row>
        <row r="140">
          <cell r="B140" t="str">
            <v>A05010</v>
          </cell>
        </row>
        <row r="141">
          <cell r="B141" t="str">
            <v>A05015</v>
          </cell>
        </row>
        <row r="142">
          <cell r="B142" t="str">
            <v>A05020</v>
          </cell>
        </row>
        <row r="143">
          <cell r="B143" t="str">
            <v>A05025</v>
          </cell>
        </row>
        <row r="144">
          <cell r="B144" t="str">
            <v>A99999</v>
          </cell>
        </row>
        <row r="145">
          <cell r="B145" t="str">
            <v>B01000</v>
          </cell>
        </row>
        <row r="146">
          <cell r="B146" t="str">
            <v>B01005</v>
          </cell>
        </row>
        <row r="147">
          <cell r="B147" t="str">
            <v>B01010</v>
          </cell>
        </row>
        <row r="148">
          <cell r="B148" t="str">
            <v>B01015</v>
          </cell>
        </row>
        <row r="149">
          <cell r="B149" t="str">
            <v>B01020</v>
          </cell>
        </row>
        <row r="150">
          <cell r="B150" t="str">
            <v>B01025</v>
          </cell>
        </row>
        <row r="151">
          <cell r="B151" t="str">
            <v>B01030</v>
          </cell>
        </row>
        <row r="152">
          <cell r="B152" t="str">
            <v>B01035</v>
          </cell>
        </row>
        <row r="153">
          <cell r="B153" t="str">
            <v>B01040</v>
          </cell>
        </row>
        <row r="154">
          <cell r="B154" t="str">
            <v>B01045</v>
          </cell>
        </row>
        <row r="155">
          <cell r="B155" t="str">
            <v>B01050</v>
          </cell>
        </row>
        <row r="156">
          <cell r="B156" t="str">
            <v>B01055</v>
          </cell>
        </row>
        <row r="157">
          <cell r="B157" t="str">
            <v>B01060</v>
          </cell>
        </row>
        <row r="158">
          <cell r="B158" t="str">
            <v>B01065</v>
          </cell>
        </row>
        <row r="159">
          <cell r="B159" t="str">
            <v>B01070</v>
          </cell>
        </row>
        <row r="160">
          <cell r="B160" t="str">
            <v>B01075</v>
          </cell>
        </row>
        <row r="161">
          <cell r="B161" t="str">
            <v>B01080</v>
          </cell>
        </row>
        <row r="162">
          <cell r="B162" t="str">
            <v>B01085</v>
          </cell>
        </row>
        <row r="163">
          <cell r="B163" t="str">
            <v>B01090</v>
          </cell>
        </row>
        <row r="164">
          <cell r="B164" t="str">
            <v>B01095</v>
          </cell>
        </row>
        <row r="165">
          <cell r="B165" t="str">
            <v>B01100</v>
          </cell>
        </row>
        <row r="166">
          <cell r="B166" t="str">
            <v>B01105</v>
          </cell>
        </row>
        <row r="167">
          <cell r="B167" t="str">
            <v>B02000</v>
          </cell>
        </row>
        <row r="168">
          <cell r="B168" t="str">
            <v>B02005</v>
          </cell>
        </row>
        <row r="169">
          <cell r="B169" t="str">
            <v>B02010</v>
          </cell>
        </row>
        <row r="170">
          <cell r="B170" t="str">
            <v>B02015</v>
          </cell>
        </row>
        <row r="171">
          <cell r="B171" t="str">
            <v>B02020</v>
          </cell>
        </row>
        <row r="172">
          <cell r="B172" t="str">
            <v>B02025</v>
          </cell>
        </row>
        <row r="173">
          <cell r="B173" t="str">
            <v>B02030</v>
          </cell>
        </row>
        <row r="174">
          <cell r="B174" t="str">
            <v>B02035</v>
          </cell>
        </row>
        <row r="175">
          <cell r="B175" t="str">
            <v>B02040</v>
          </cell>
        </row>
        <row r="176">
          <cell r="B176" t="str">
            <v>B02045</v>
          </cell>
        </row>
        <row r="177">
          <cell r="B177" t="str">
            <v>B02050</v>
          </cell>
        </row>
        <row r="178">
          <cell r="B178" t="str">
            <v>B02055</v>
          </cell>
        </row>
        <row r="179">
          <cell r="B179" t="str">
            <v>B02060</v>
          </cell>
        </row>
        <row r="180">
          <cell r="B180" t="str">
            <v>B02065</v>
          </cell>
        </row>
        <row r="181">
          <cell r="B181" t="str">
            <v>B02070</v>
          </cell>
        </row>
        <row r="182">
          <cell r="B182" t="str">
            <v>B02075</v>
          </cell>
        </row>
        <row r="183">
          <cell r="B183" t="str">
            <v>B02080</v>
          </cell>
        </row>
        <row r="184">
          <cell r="B184" t="str">
            <v>B02085</v>
          </cell>
        </row>
        <row r="185">
          <cell r="B185" t="str">
            <v>B02090</v>
          </cell>
        </row>
        <row r="186">
          <cell r="B186" t="str">
            <v>B02095</v>
          </cell>
        </row>
        <row r="187">
          <cell r="B187" t="str">
            <v>B02100</v>
          </cell>
        </row>
        <row r="188">
          <cell r="B188" t="str">
            <v>B02105</v>
          </cell>
        </row>
        <row r="189">
          <cell r="B189" t="str">
            <v>B02110</v>
          </cell>
        </row>
        <row r="190">
          <cell r="B190" t="str">
            <v>B02115</v>
          </cell>
        </row>
        <row r="191">
          <cell r="B191" t="str">
            <v>B02120</v>
          </cell>
        </row>
        <row r="192">
          <cell r="B192" t="str">
            <v>B02125</v>
          </cell>
        </row>
        <row r="193">
          <cell r="B193" t="str">
            <v>B02130</v>
          </cell>
        </row>
        <row r="194">
          <cell r="B194" t="str">
            <v>B02135</v>
          </cell>
        </row>
        <row r="195">
          <cell r="B195" t="str">
            <v>B02140</v>
          </cell>
        </row>
        <row r="196">
          <cell r="B196" t="str">
            <v>B02145</v>
          </cell>
        </row>
        <row r="197">
          <cell r="B197" t="str">
            <v>B02150</v>
          </cell>
        </row>
        <row r="198">
          <cell r="B198" t="str">
            <v>B02155</v>
          </cell>
        </row>
        <row r="199">
          <cell r="B199" t="str">
            <v>B02160</v>
          </cell>
        </row>
        <row r="200">
          <cell r="B200" t="str">
            <v>B02165</v>
          </cell>
        </row>
        <row r="201">
          <cell r="B201" t="str">
            <v>B02170</v>
          </cell>
        </row>
        <row r="202">
          <cell r="B202" t="str">
            <v>B02175</v>
          </cell>
        </row>
        <row r="203">
          <cell r="B203" t="str">
            <v>B02180</v>
          </cell>
        </row>
        <row r="204">
          <cell r="B204" t="str">
            <v>B02185</v>
          </cell>
        </row>
        <row r="205">
          <cell r="B205" t="str">
            <v>B02190</v>
          </cell>
        </row>
        <row r="206">
          <cell r="B206" t="str">
            <v>B02195</v>
          </cell>
        </row>
        <row r="207">
          <cell r="B207" t="str">
            <v>B02200</v>
          </cell>
        </row>
        <row r="208">
          <cell r="B208" t="str">
            <v>B02205</v>
          </cell>
        </row>
        <row r="209">
          <cell r="B209" t="str">
            <v>B02210</v>
          </cell>
        </row>
        <row r="210">
          <cell r="B210" t="str">
            <v>B02215</v>
          </cell>
        </row>
        <row r="211">
          <cell r="B211" t="str">
            <v>B02220</v>
          </cell>
        </row>
        <row r="212">
          <cell r="B212" t="str">
            <v>B02225</v>
          </cell>
        </row>
        <row r="213">
          <cell r="B213" t="str">
            <v>B02230</v>
          </cell>
        </row>
        <row r="214">
          <cell r="B214" t="str">
            <v>B02235</v>
          </cell>
        </row>
        <row r="215">
          <cell r="B215" t="str">
            <v>B02240</v>
          </cell>
        </row>
        <row r="216">
          <cell r="B216" t="str">
            <v>B02245</v>
          </cell>
        </row>
        <row r="217">
          <cell r="B217" t="str">
            <v>B02250</v>
          </cell>
        </row>
        <row r="218">
          <cell r="B218" t="str">
            <v>B02255</v>
          </cell>
        </row>
        <row r="219">
          <cell r="B219" t="str">
            <v>B02260</v>
          </cell>
        </row>
        <row r="220">
          <cell r="B220" t="str">
            <v>B02265</v>
          </cell>
        </row>
        <row r="221">
          <cell r="B221" t="str">
            <v>B02270</v>
          </cell>
        </row>
        <row r="222">
          <cell r="B222" t="str">
            <v>B02275</v>
          </cell>
        </row>
        <row r="223">
          <cell r="B223" t="str">
            <v>B02280</v>
          </cell>
        </row>
        <row r="224">
          <cell r="B224" t="str">
            <v>B02285</v>
          </cell>
        </row>
        <row r="225">
          <cell r="B225" t="str">
            <v>B02290</v>
          </cell>
        </row>
        <row r="226">
          <cell r="B226" t="str">
            <v>B02295</v>
          </cell>
        </row>
        <row r="227">
          <cell r="B227" t="str">
            <v>B02300</v>
          </cell>
        </row>
        <row r="228">
          <cell r="B228" t="str">
            <v>B02305</v>
          </cell>
        </row>
        <row r="229">
          <cell r="B229" t="str">
            <v>B02310</v>
          </cell>
        </row>
        <row r="230">
          <cell r="B230" t="str">
            <v>B02315</v>
          </cell>
        </row>
        <row r="231">
          <cell r="B231" t="str">
            <v>B02320</v>
          </cell>
        </row>
        <row r="232">
          <cell r="B232" t="str">
            <v>B02325</v>
          </cell>
        </row>
        <row r="233">
          <cell r="B233" t="str">
            <v>B02330</v>
          </cell>
        </row>
        <row r="234">
          <cell r="B234" t="str">
            <v>B02335</v>
          </cell>
        </row>
        <row r="235">
          <cell r="B235" t="str">
            <v>B02340</v>
          </cell>
        </row>
        <row r="236">
          <cell r="B236" t="str">
            <v>B02345</v>
          </cell>
        </row>
        <row r="237">
          <cell r="B237" t="str">
            <v>B02350</v>
          </cell>
        </row>
        <row r="238">
          <cell r="B238" t="str">
            <v>B02355</v>
          </cell>
        </row>
        <row r="239">
          <cell r="B239" t="str">
            <v>B02360</v>
          </cell>
        </row>
        <row r="240">
          <cell r="B240" t="str">
            <v>B02365</v>
          </cell>
        </row>
        <row r="241">
          <cell r="B241" t="str">
            <v>B02370</v>
          </cell>
        </row>
        <row r="242">
          <cell r="B242" t="str">
            <v>B02375</v>
          </cell>
        </row>
        <row r="243">
          <cell r="B243" t="str">
            <v>B02380</v>
          </cell>
        </row>
        <row r="244">
          <cell r="B244" t="str">
            <v>B02385</v>
          </cell>
        </row>
        <row r="245">
          <cell r="B245" t="str">
            <v>B02390</v>
          </cell>
        </row>
        <row r="246">
          <cell r="B246" t="str">
            <v>B02395</v>
          </cell>
        </row>
        <row r="247">
          <cell r="B247" t="str">
            <v>B02400</v>
          </cell>
        </row>
        <row r="248">
          <cell r="B248" t="str">
            <v>B02405</v>
          </cell>
        </row>
        <row r="249">
          <cell r="B249" t="str">
            <v>B02410</v>
          </cell>
        </row>
        <row r="250">
          <cell r="B250" t="str">
            <v>B02415</v>
          </cell>
        </row>
        <row r="251">
          <cell r="B251" t="str">
            <v>B02420</v>
          </cell>
        </row>
        <row r="252">
          <cell r="B252" t="str">
            <v>B02425</v>
          </cell>
        </row>
        <row r="253">
          <cell r="B253" t="str">
            <v>B02430</v>
          </cell>
        </row>
        <row r="254">
          <cell r="B254" t="str">
            <v>B02435</v>
          </cell>
        </row>
        <row r="255">
          <cell r="B255" t="str">
            <v>B02440</v>
          </cell>
        </row>
        <row r="256">
          <cell r="B256" t="str">
            <v>B02445</v>
          </cell>
        </row>
        <row r="257">
          <cell r="B257" t="str">
            <v>B02450</v>
          </cell>
        </row>
        <row r="258">
          <cell r="B258" t="str">
            <v>B02455</v>
          </cell>
        </row>
        <row r="259">
          <cell r="B259" t="str">
            <v>B02460</v>
          </cell>
        </row>
        <row r="260">
          <cell r="B260" t="str">
            <v>B02465</v>
          </cell>
        </row>
        <row r="261">
          <cell r="B261" t="str">
            <v>B02470</v>
          </cell>
        </row>
        <row r="262">
          <cell r="B262" t="str">
            <v>B02475</v>
          </cell>
        </row>
        <row r="263">
          <cell r="B263" t="str">
            <v>B02480</v>
          </cell>
        </row>
        <row r="264">
          <cell r="B264" t="str">
            <v>B02485</v>
          </cell>
        </row>
        <row r="265">
          <cell r="B265" t="str">
            <v>B02490</v>
          </cell>
        </row>
        <row r="266">
          <cell r="B266" t="str">
            <v>B02495</v>
          </cell>
        </row>
        <row r="267">
          <cell r="B267" t="str">
            <v>B02500</v>
          </cell>
        </row>
        <row r="268">
          <cell r="B268" t="str">
            <v>B02505</v>
          </cell>
        </row>
        <row r="269">
          <cell r="B269" t="str">
            <v>B02510</v>
          </cell>
        </row>
        <row r="270">
          <cell r="B270" t="str">
            <v>B02515</v>
          </cell>
        </row>
        <row r="271">
          <cell r="B271" t="str">
            <v>B02520</v>
          </cell>
        </row>
        <row r="272">
          <cell r="B272" t="str">
            <v>B02525</v>
          </cell>
        </row>
        <row r="273">
          <cell r="B273" t="str">
            <v>B02530</v>
          </cell>
        </row>
        <row r="274">
          <cell r="B274" t="str">
            <v>B02535</v>
          </cell>
        </row>
        <row r="275">
          <cell r="B275" t="str">
            <v>B02540</v>
          </cell>
        </row>
        <row r="276">
          <cell r="B276" t="str">
            <v>B02545</v>
          </cell>
        </row>
        <row r="277">
          <cell r="B277" t="str">
            <v>B02550</v>
          </cell>
        </row>
        <row r="278">
          <cell r="B278" t="str">
            <v>B02555</v>
          </cell>
        </row>
        <row r="279">
          <cell r="B279" t="str">
            <v>B02560</v>
          </cell>
        </row>
        <row r="280">
          <cell r="B280" t="str">
            <v>B02565</v>
          </cell>
        </row>
        <row r="281">
          <cell r="B281" t="str">
            <v>B02570</v>
          </cell>
        </row>
        <row r="282">
          <cell r="B282" t="str">
            <v>B02575</v>
          </cell>
        </row>
        <row r="283">
          <cell r="B283" t="str">
            <v>B02580</v>
          </cell>
        </row>
        <row r="284">
          <cell r="B284" t="str">
            <v>B02585</v>
          </cell>
        </row>
        <row r="285">
          <cell r="B285" t="str">
            <v>B02590</v>
          </cell>
        </row>
        <row r="286">
          <cell r="B286" t="str">
            <v>B02595</v>
          </cell>
        </row>
        <row r="287">
          <cell r="B287" t="str">
            <v>B02600</v>
          </cell>
        </row>
        <row r="288">
          <cell r="B288" t="str">
            <v>B02605</v>
          </cell>
        </row>
        <row r="289">
          <cell r="B289" t="str">
            <v>B02610</v>
          </cell>
        </row>
        <row r="290">
          <cell r="B290" t="str">
            <v>B02615</v>
          </cell>
        </row>
        <row r="291">
          <cell r="B291" t="str">
            <v>B02620</v>
          </cell>
        </row>
        <row r="292">
          <cell r="B292" t="str">
            <v>B02625</v>
          </cell>
        </row>
        <row r="293">
          <cell r="B293" t="str">
            <v>B02630</v>
          </cell>
        </row>
        <row r="294">
          <cell r="B294" t="str">
            <v>B02635</v>
          </cell>
        </row>
        <row r="295">
          <cell r="B295" t="str">
            <v>B02640</v>
          </cell>
        </row>
        <row r="296">
          <cell r="B296" t="str">
            <v>B02645</v>
          </cell>
        </row>
        <row r="297">
          <cell r="B297" t="str">
            <v>B02650</v>
          </cell>
        </row>
        <row r="298">
          <cell r="B298" t="str">
            <v>B02655</v>
          </cell>
        </row>
        <row r="299">
          <cell r="B299" t="str">
            <v>B02660</v>
          </cell>
        </row>
        <row r="300">
          <cell r="B300" t="str">
            <v>B02665</v>
          </cell>
        </row>
        <row r="301">
          <cell r="B301" t="str">
            <v>B03000</v>
          </cell>
        </row>
        <row r="302">
          <cell r="B302" t="str">
            <v>B03005</v>
          </cell>
        </row>
        <row r="303">
          <cell r="B303" t="str">
            <v>B03010</v>
          </cell>
        </row>
        <row r="304">
          <cell r="B304" t="str">
            <v>B03015</v>
          </cell>
        </row>
        <row r="305">
          <cell r="B305" t="str">
            <v>B03020</v>
          </cell>
        </row>
        <row r="306">
          <cell r="B306" t="str">
            <v>B03025</v>
          </cell>
        </row>
        <row r="307">
          <cell r="B307" t="str">
            <v>B03030</v>
          </cell>
        </row>
        <row r="308">
          <cell r="B308" t="str">
            <v>B04000</v>
          </cell>
        </row>
        <row r="309">
          <cell r="B309" t="str">
            <v>B04005</v>
          </cell>
        </row>
        <row r="310">
          <cell r="B310" t="str">
            <v>B04010</v>
          </cell>
        </row>
        <row r="311">
          <cell r="B311" t="str">
            <v>B04015</v>
          </cell>
        </row>
        <row r="312">
          <cell r="B312" t="str">
            <v>B04020</v>
          </cell>
        </row>
        <row r="313">
          <cell r="B313" t="str">
            <v>B04025</v>
          </cell>
        </row>
        <row r="314">
          <cell r="B314" t="str">
            <v>B04030</v>
          </cell>
        </row>
        <row r="315">
          <cell r="B315" t="str">
            <v>B04035</v>
          </cell>
        </row>
        <row r="316">
          <cell r="B316" t="str">
            <v>B04040</v>
          </cell>
        </row>
        <row r="317">
          <cell r="B317" t="str">
            <v>B05089</v>
          </cell>
        </row>
        <row r="318">
          <cell r="B318" t="str">
            <v>B05000</v>
          </cell>
        </row>
        <row r="319">
          <cell r="B319" t="str">
            <v>B05005</v>
          </cell>
        </row>
        <row r="320">
          <cell r="B320" t="str">
            <v>B05010</v>
          </cell>
        </row>
        <row r="321">
          <cell r="B321" t="str">
            <v>B05015</v>
          </cell>
        </row>
        <row r="322">
          <cell r="B322" t="str">
            <v>B05020</v>
          </cell>
        </row>
        <row r="323">
          <cell r="B323" t="str">
            <v>B06000</v>
          </cell>
        </row>
        <row r="324">
          <cell r="B324" t="str">
            <v>B06005</v>
          </cell>
        </row>
        <row r="325">
          <cell r="B325" t="str">
            <v>B06010</v>
          </cell>
        </row>
        <row r="326">
          <cell r="B326" t="str">
            <v>B07000</v>
          </cell>
        </row>
        <row r="327">
          <cell r="B327" t="str">
            <v>B07005</v>
          </cell>
        </row>
        <row r="328">
          <cell r="B328" t="str">
            <v>B07010</v>
          </cell>
        </row>
        <row r="329">
          <cell r="B329" t="str">
            <v>B08000</v>
          </cell>
        </row>
        <row r="330">
          <cell r="B330" t="str">
            <v>B08005</v>
          </cell>
        </row>
        <row r="331">
          <cell r="B331" t="str">
            <v>B08010</v>
          </cell>
        </row>
        <row r="332">
          <cell r="B332" t="str">
            <v>B09000</v>
          </cell>
        </row>
        <row r="333">
          <cell r="B333" t="str">
            <v>B09005</v>
          </cell>
        </row>
        <row r="334">
          <cell r="B334" t="str">
            <v>B09010</v>
          </cell>
        </row>
        <row r="335">
          <cell r="B335" t="str">
            <v>B09015</v>
          </cell>
        </row>
        <row r="336">
          <cell r="B336" t="str">
            <v>B09020</v>
          </cell>
        </row>
        <row r="337">
          <cell r="B337" t="str">
            <v>B09025</v>
          </cell>
        </row>
        <row r="338">
          <cell r="B338" t="str">
            <v>B10000</v>
          </cell>
        </row>
        <row r="339">
          <cell r="B339" t="str">
            <v>B11129</v>
          </cell>
        </row>
        <row r="340">
          <cell r="B340" t="str">
            <v>B11000</v>
          </cell>
        </row>
        <row r="341">
          <cell r="B341" t="str">
            <v>B11005</v>
          </cell>
        </row>
        <row r="342">
          <cell r="B342" t="str">
            <v>B11010</v>
          </cell>
        </row>
        <row r="343">
          <cell r="B343" t="str">
            <v>B12000</v>
          </cell>
        </row>
        <row r="344">
          <cell r="B344" t="str">
            <v>B13000</v>
          </cell>
        </row>
        <row r="345">
          <cell r="B345" t="str">
            <v>B14000</v>
          </cell>
        </row>
        <row r="346">
          <cell r="B346" t="str">
            <v>B14005</v>
          </cell>
        </row>
        <row r="347">
          <cell r="B347" t="str">
            <v>B14010</v>
          </cell>
        </row>
        <row r="348">
          <cell r="B348" t="str">
            <v>B15000</v>
          </cell>
        </row>
        <row r="349">
          <cell r="B349" t="str">
            <v>B15005</v>
          </cell>
        </row>
        <row r="350">
          <cell r="B350" t="str">
            <v>B15010</v>
          </cell>
        </row>
        <row r="351">
          <cell r="B351" t="str">
            <v>B15015</v>
          </cell>
        </row>
        <row r="352">
          <cell r="B352" t="str">
            <v>B15020</v>
          </cell>
        </row>
        <row r="353">
          <cell r="B353" t="str">
            <v>B15025</v>
          </cell>
        </row>
        <row r="354">
          <cell r="B354" t="str">
            <v>B15030</v>
          </cell>
        </row>
        <row r="355">
          <cell r="B355" t="str">
            <v>B15035</v>
          </cell>
        </row>
        <row r="356">
          <cell r="B356" t="str">
            <v>B15040</v>
          </cell>
        </row>
        <row r="357">
          <cell r="B357" t="str">
            <v>B15045</v>
          </cell>
        </row>
        <row r="358">
          <cell r="B358" t="str">
            <v>B15050</v>
          </cell>
        </row>
        <row r="359">
          <cell r="B359" t="str">
            <v>B15055</v>
          </cell>
        </row>
        <row r="360">
          <cell r="B360" t="str">
            <v>B15060</v>
          </cell>
        </row>
        <row r="361">
          <cell r="B361" t="str">
            <v>B99999</v>
          </cell>
        </row>
        <row r="362">
          <cell r="B362" t="str">
            <v>C01000</v>
          </cell>
        </row>
        <row r="363">
          <cell r="B363" t="str">
            <v>C01005</v>
          </cell>
        </row>
        <row r="364">
          <cell r="B364" t="str">
            <v>C01010</v>
          </cell>
        </row>
        <row r="365">
          <cell r="B365" t="str">
            <v>C01015</v>
          </cell>
        </row>
        <row r="366">
          <cell r="B366" t="str">
            <v>C02000</v>
          </cell>
        </row>
        <row r="367">
          <cell r="B367" t="str">
            <v>C02005</v>
          </cell>
        </row>
        <row r="368">
          <cell r="B368" t="str">
            <v>C02010</v>
          </cell>
        </row>
        <row r="369">
          <cell r="B369" t="str">
            <v>C02015</v>
          </cell>
        </row>
        <row r="370">
          <cell r="B370" t="str">
            <v>C02020</v>
          </cell>
        </row>
        <row r="371">
          <cell r="B371" t="str">
            <v>C02025</v>
          </cell>
        </row>
        <row r="372">
          <cell r="B372" t="str">
            <v>C03000</v>
          </cell>
        </row>
        <row r="373">
          <cell r="B373" t="str">
            <v>C03005</v>
          </cell>
        </row>
        <row r="374">
          <cell r="B374" t="str">
            <v>C03010</v>
          </cell>
        </row>
        <row r="375">
          <cell r="B375" t="str">
            <v>C03015</v>
          </cell>
        </row>
        <row r="376">
          <cell r="B376" t="str">
            <v>C04000</v>
          </cell>
        </row>
        <row r="377">
          <cell r="B377" t="str">
            <v>C04005</v>
          </cell>
        </row>
        <row r="378">
          <cell r="B378" t="str">
            <v>C04010</v>
          </cell>
        </row>
        <row r="379">
          <cell r="B379" t="str">
            <v>C99999</v>
          </cell>
        </row>
        <row r="380">
          <cell r="B380" t="str">
            <v>D01000</v>
          </cell>
        </row>
        <row r="381">
          <cell r="B381" t="str">
            <v>D02000</v>
          </cell>
        </row>
        <row r="382">
          <cell r="B382" t="str">
            <v>D99999</v>
          </cell>
        </row>
        <row r="383">
          <cell r="B383" t="str">
            <v>E01000</v>
          </cell>
        </row>
        <row r="384">
          <cell r="B384" t="str">
            <v>E01005</v>
          </cell>
        </row>
        <row r="385">
          <cell r="B385" t="str">
            <v>E01010</v>
          </cell>
        </row>
        <row r="386">
          <cell r="B386" t="str">
            <v>E01015</v>
          </cell>
        </row>
        <row r="387">
          <cell r="B387" t="str">
            <v>E01020</v>
          </cell>
        </row>
        <row r="388">
          <cell r="B388" t="str">
            <v>E01025</v>
          </cell>
        </row>
        <row r="389">
          <cell r="B389" t="str">
            <v>E01030</v>
          </cell>
        </row>
        <row r="390">
          <cell r="B390" t="str">
            <v>E01035</v>
          </cell>
        </row>
        <row r="391">
          <cell r="B391" t="str">
            <v>E01040</v>
          </cell>
        </row>
        <row r="392">
          <cell r="B392" t="str">
            <v>E01045</v>
          </cell>
        </row>
        <row r="393">
          <cell r="B393" t="str">
            <v>E01050</v>
          </cell>
        </row>
        <row r="394">
          <cell r="B394" t="str">
            <v>E01055</v>
          </cell>
        </row>
        <row r="395">
          <cell r="B395" t="str">
            <v>E01060</v>
          </cell>
        </row>
        <row r="396">
          <cell r="B396" t="str">
            <v>E01065</v>
          </cell>
        </row>
        <row r="397">
          <cell r="B397" t="str">
            <v>E01070</v>
          </cell>
        </row>
        <row r="398">
          <cell r="B398" t="str">
            <v>E01075</v>
          </cell>
        </row>
        <row r="399">
          <cell r="B399" t="str">
            <v>E01080</v>
          </cell>
        </row>
        <row r="400">
          <cell r="B400" t="str">
            <v>E01085</v>
          </cell>
        </row>
        <row r="401">
          <cell r="B401" t="str">
            <v>E01090</v>
          </cell>
        </row>
        <row r="402">
          <cell r="B402" t="str">
            <v>E01095</v>
          </cell>
        </row>
        <row r="403">
          <cell r="B403" t="str">
            <v>E01100</v>
          </cell>
        </row>
        <row r="404">
          <cell r="B404" t="str">
            <v>E01105</v>
          </cell>
        </row>
        <row r="405">
          <cell r="B405" t="str">
            <v>E01110</v>
          </cell>
        </row>
        <row r="406">
          <cell r="B406" t="str">
            <v>E01115</v>
          </cell>
        </row>
        <row r="407">
          <cell r="B407" t="str">
            <v>E01120</v>
          </cell>
        </row>
        <row r="408">
          <cell r="B408" t="str">
            <v>E02000</v>
          </cell>
        </row>
        <row r="409">
          <cell r="B409" t="str">
            <v>E02005</v>
          </cell>
        </row>
        <row r="410">
          <cell r="B410" t="str">
            <v>E02010</v>
          </cell>
        </row>
        <row r="411">
          <cell r="B411" t="str">
            <v>E02015</v>
          </cell>
        </row>
        <row r="412">
          <cell r="B412" t="str">
            <v>E02020</v>
          </cell>
        </row>
        <row r="413">
          <cell r="B413" t="str">
            <v>E02025</v>
          </cell>
        </row>
        <row r="414">
          <cell r="B414" t="str">
            <v>E02030</v>
          </cell>
        </row>
        <row r="415">
          <cell r="B415" t="str">
            <v>E02035</v>
          </cell>
        </row>
        <row r="416">
          <cell r="B416" t="str">
            <v>E02040</v>
          </cell>
        </row>
        <row r="417">
          <cell r="B417" t="str">
            <v>E02045</v>
          </cell>
        </row>
        <row r="418">
          <cell r="B418" t="str">
            <v>E02050</v>
          </cell>
        </row>
        <row r="419">
          <cell r="B419" t="str">
            <v>E02055</v>
          </cell>
        </row>
        <row r="420">
          <cell r="B420" t="str">
            <v>E02060</v>
          </cell>
        </row>
        <row r="421">
          <cell r="B421" t="str">
            <v>E02065</v>
          </cell>
        </row>
        <row r="422">
          <cell r="B422" t="str">
            <v>E02070</v>
          </cell>
        </row>
        <row r="423">
          <cell r="B423" t="str">
            <v>E02075</v>
          </cell>
        </row>
        <row r="424">
          <cell r="B424" t="str">
            <v>E02080</v>
          </cell>
        </row>
        <row r="425">
          <cell r="B425" t="str">
            <v>E02085</v>
          </cell>
        </row>
        <row r="426">
          <cell r="B426" t="str">
            <v>E02090</v>
          </cell>
        </row>
        <row r="427">
          <cell r="B427" t="str">
            <v>E02095</v>
          </cell>
        </row>
        <row r="428">
          <cell r="B428" t="str">
            <v>E02100</v>
          </cell>
        </row>
        <row r="429">
          <cell r="B429" t="str">
            <v>E02105</v>
          </cell>
        </row>
        <row r="430">
          <cell r="B430" t="str">
            <v>E02110</v>
          </cell>
        </row>
        <row r="431">
          <cell r="B431" t="str">
            <v>E02115</v>
          </cell>
        </row>
        <row r="432">
          <cell r="B432" t="str">
            <v>E02120</v>
          </cell>
        </row>
        <row r="433">
          <cell r="B433" t="str">
            <v>E02125</v>
          </cell>
        </row>
        <row r="434">
          <cell r="B434" t="str">
            <v>E02130</v>
          </cell>
        </row>
        <row r="435">
          <cell r="B435" t="str">
            <v>E02135</v>
          </cell>
        </row>
        <row r="436">
          <cell r="B436" t="str">
            <v>E02140</v>
          </cell>
        </row>
        <row r="437">
          <cell r="B437" t="str">
            <v>E02145</v>
          </cell>
        </row>
        <row r="438">
          <cell r="B438" t="str">
            <v>E02150</v>
          </cell>
        </row>
        <row r="439">
          <cell r="B439" t="str">
            <v>E99999</v>
          </cell>
        </row>
        <row r="440">
          <cell r="B440" t="str">
            <v>X01000</v>
          </cell>
        </row>
        <row r="441">
          <cell r="B441" t="str">
            <v>Y01000</v>
          </cell>
        </row>
        <row r="442">
          <cell r="B442" t="str">
            <v>Y01005</v>
          </cell>
        </row>
        <row r="443">
          <cell r="B443" t="str">
            <v>Y01010</v>
          </cell>
        </row>
        <row r="444">
          <cell r="B444" t="str">
            <v>Y01015</v>
          </cell>
        </row>
        <row r="445">
          <cell r="B445" t="str">
            <v>Y01020</v>
          </cell>
        </row>
        <row r="446">
          <cell r="B446" t="str">
            <v>Y02000</v>
          </cell>
        </row>
        <row r="447">
          <cell r="B447" t="str">
            <v>Y02005</v>
          </cell>
        </row>
        <row r="448">
          <cell r="B448" t="str">
            <v>Y02010</v>
          </cell>
        </row>
        <row r="449">
          <cell r="B449" t="str">
            <v>Y03000</v>
          </cell>
        </row>
        <row r="450">
          <cell r="B450" t="str">
            <v>Y99999</v>
          </cell>
        </row>
        <row r="451">
          <cell r="B451" t="str">
            <v>Z99999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"/>
      <sheetName val="QRY-EXTRA"/>
      <sheetName val="QRY-INTRA-AUTO"/>
      <sheetName val="FRONT"/>
      <sheetName val="Riepilogo-MDC"/>
      <sheetName val="ASL-Passiva"/>
      <sheetName val="MDC-Passiva"/>
      <sheetName val="FRONT-65-74"/>
      <sheetName val="Riepilogo-MDC (2)"/>
      <sheetName val="ASL-Passiva (2)"/>
      <sheetName val="MDC-Passiva (2)"/>
      <sheetName val="RIEPILOGO_MDC-65-74"/>
      <sheetName val="ASL-PASS-65-74"/>
      <sheetName val="RIEP_MDC-PASS-TASSO-65-74"/>
      <sheetName val="FRONT-75"/>
      <sheetName val="RIEPILOGO_MDC-75"/>
      <sheetName val="ASL-PASS-75"/>
      <sheetName val="RIEP_MDC-PASS-TASSO-75"/>
      <sheetName val="RIEPILOGO_MDC-PASS-TOT"/>
      <sheetName val="RIEPILOGO_MDC-PASS-AUTO"/>
      <sheetName val="RIEPILOGO_MDC-PASS-INTRA"/>
      <sheetName val="RIEPILOGO_MDC-PASS-EXTRA"/>
      <sheetName val="VALORI"/>
      <sheetName val="categoria"/>
      <sheetName val="residenza"/>
    </sheetNames>
    <sheetDataSet>
      <sheetData sheetId="0" refreshError="1">
        <row r="21">
          <cell r="I21" t="str">
            <v>160-101</v>
          </cell>
        </row>
        <row r="22">
          <cell r="I22" t="str">
            <v>160-102</v>
          </cell>
        </row>
        <row r="23">
          <cell r="I23" t="str">
            <v>160-103</v>
          </cell>
        </row>
        <row r="24">
          <cell r="I24" t="str">
            <v>160-104</v>
          </cell>
        </row>
        <row r="25">
          <cell r="I25" t="str">
            <v>160-105</v>
          </cell>
        </row>
        <row r="26">
          <cell r="I26" t="str">
            <v>160-106</v>
          </cell>
        </row>
        <row r="27">
          <cell r="I27" t="str">
            <v>160-107</v>
          </cell>
        </row>
        <row r="28">
          <cell r="I28" t="str">
            <v>160-108</v>
          </cell>
        </row>
        <row r="29">
          <cell r="I29" t="str">
            <v>160-109</v>
          </cell>
        </row>
        <row r="30">
          <cell r="I30" t="str">
            <v>160-110</v>
          </cell>
        </row>
        <row r="31">
          <cell r="I31" t="str">
            <v>160-111</v>
          </cell>
        </row>
        <row r="32">
          <cell r="I32" t="str">
            <v>160-112</v>
          </cell>
        </row>
        <row r="33">
          <cell r="I33" t="str">
            <v>160-903</v>
          </cell>
        </row>
        <row r="34">
          <cell r="I34" t="str">
            <v>160-904</v>
          </cell>
        </row>
        <row r="35">
          <cell r="I35" t="str">
            <v>160-907</v>
          </cell>
        </row>
        <row r="36">
          <cell r="I36" t="str">
            <v>160-908</v>
          </cell>
        </row>
        <row r="37">
          <cell r="I37" t="str">
            <v>160-909</v>
          </cell>
        </row>
        <row r="38">
          <cell r="I38" t="str">
            <v>160-910</v>
          </cell>
        </row>
        <row r="39">
          <cell r="I39" t="str">
            <v>160-078</v>
          </cell>
        </row>
        <row r="40">
          <cell r="I40" t="str">
            <v>160-080</v>
          </cell>
        </row>
        <row r="41">
          <cell r="I41" t="str">
            <v>160-905</v>
          </cell>
        </row>
        <row r="42">
          <cell r="I42" t="str">
            <v>160-902</v>
          </cell>
        </row>
        <row r="43">
          <cell r="I43" t="str">
            <v>160-906</v>
          </cell>
        </row>
        <row r="44">
          <cell r="I44" t="str">
            <v>160-901</v>
          </cell>
        </row>
        <row r="91">
          <cell r="H91">
            <v>0</v>
          </cell>
        </row>
        <row r="92">
          <cell r="H92">
            <v>1</v>
          </cell>
        </row>
        <row r="93">
          <cell r="H93">
            <v>2</v>
          </cell>
        </row>
        <row r="94">
          <cell r="H94">
            <v>3</v>
          </cell>
        </row>
        <row r="95">
          <cell r="H95">
            <v>4</v>
          </cell>
        </row>
        <row r="96">
          <cell r="H96">
            <v>5</v>
          </cell>
        </row>
        <row r="97">
          <cell r="H97">
            <v>6</v>
          </cell>
        </row>
        <row r="98">
          <cell r="H98">
            <v>7</v>
          </cell>
        </row>
        <row r="99">
          <cell r="H99">
            <v>8</v>
          </cell>
        </row>
        <row r="100">
          <cell r="H100">
            <v>9</v>
          </cell>
        </row>
        <row r="101">
          <cell r="H101">
            <v>10</v>
          </cell>
        </row>
        <row r="102">
          <cell r="H102">
            <v>11</v>
          </cell>
        </row>
        <row r="103">
          <cell r="H103">
            <v>12</v>
          </cell>
        </row>
        <row r="104">
          <cell r="H104">
            <v>13</v>
          </cell>
        </row>
        <row r="105">
          <cell r="H105">
            <v>14</v>
          </cell>
        </row>
        <row r="106">
          <cell r="H106">
            <v>15</v>
          </cell>
        </row>
        <row r="107">
          <cell r="H107">
            <v>16</v>
          </cell>
        </row>
        <row r="108">
          <cell r="H108">
            <v>17</v>
          </cell>
        </row>
        <row r="109">
          <cell r="H109">
            <v>18</v>
          </cell>
        </row>
        <row r="110">
          <cell r="H110">
            <v>19</v>
          </cell>
        </row>
        <row r="111">
          <cell r="H111">
            <v>20</v>
          </cell>
        </row>
        <row r="112">
          <cell r="H112">
            <v>21</v>
          </cell>
        </row>
        <row r="113">
          <cell r="H113">
            <v>22</v>
          </cell>
        </row>
        <row r="114">
          <cell r="H114">
            <v>23</v>
          </cell>
        </row>
        <row r="115">
          <cell r="H115">
            <v>24</v>
          </cell>
        </row>
        <row r="116">
          <cell r="H116">
            <v>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C"/>
      <sheetName val="CONTI"/>
      <sheetName val="BILRIC"/>
      <sheetName val="NOTAINT"/>
      <sheetName val="RF"/>
      <sheetName val="RN"/>
      <sheetName val="Assumptions"/>
      <sheetName val="0"/>
      <sheetName val="Input"/>
      <sheetName val="TB"/>
      <sheetName val="Dati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ilizzi contr DA2175_2010 "/>
      <sheetName val="utilizzi contr DA2495_09"/>
      <sheetName val="Mod. CE I 2011"/>
      <sheetName val="Bil. ver."/>
      <sheetName val=" specifica contributi"/>
      <sheetName val="Mod.rilevaz.Territoriale "/>
      <sheetName val="Gestione Ordini "/>
      <sheetName val="Gest. pers. dipend. "/>
      <sheetName val="Foglio1"/>
      <sheetName val="elenco"/>
      <sheetName val="ap.Aziende"/>
      <sheetName val="appoggio2"/>
      <sheetName val="Bil_ ver_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 Pers"/>
      <sheetName val="Dati"/>
      <sheetName val="Tabella Rocc"/>
    </sheetNames>
    <sheetDataSet>
      <sheetData sheetId="0"/>
      <sheetData sheetId="1">
        <row r="41">
          <cell r="B41" t="str">
            <v>P - Prev.</v>
          </cell>
        </row>
        <row r="42">
          <cell r="B42" t="str">
            <v>1° - Trim</v>
          </cell>
        </row>
        <row r="43">
          <cell r="B43" t="str">
            <v>2° - Trim</v>
          </cell>
        </row>
        <row r="44">
          <cell r="B44" t="str">
            <v>3° - Trim</v>
          </cell>
        </row>
        <row r="45">
          <cell r="B45" t="str">
            <v>4° - Trim</v>
          </cell>
        </row>
        <row r="46">
          <cell r="B46" t="str">
            <v>C - Cons.</v>
          </cell>
        </row>
      </sheetData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 2008"/>
      <sheetName val="SCHEMA bilancio 2008"/>
      <sheetName val="SP 2008"/>
      <sheetName val="TOT ASL anno def "/>
      <sheetName val="TOT AO anno def"/>
      <sheetName val="WorkCap"/>
      <sheetName val="Newco"/>
      <sheetName val="0"/>
    </sheetNames>
    <sheetDataSet>
      <sheetData sheetId="0">
        <row r="2">
          <cell r="C2" t="str">
            <v>CODICE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MA bilancio 2008"/>
      <sheetName val="SP 2008"/>
      <sheetName val="CE 2008"/>
      <sheetName val="TOT ASL anno def "/>
      <sheetName val="TOT AO anno def"/>
      <sheetName val="app"/>
    </sheetNames>
    <sheetDataSet>
      <sheetData sheetId="0">
        <row r="2">
          <cell r="C2" t="str">
            <v>CODICE</v>
          </cell>
        </row>
      </sheetData>
      <sheetData sheetId="1"/>
      <sheetData sheetId="2">
        <row r="2">
          <cell r="C2" t="str">
            <v>CODICE</v>
          </cell>
          <cell r="D2" t="str">
            <v>VOCE NUOVO MODELLO CE 1</v>
          </cell>
          <cell r="E2" t="str">
            <v>Anno</v>
          </cell>
          <cell r="F2" t="str">
            <v>Periodo</v>
          </cell>
          <cell r="G2" t="str">
            <v>&lt;&gt;</v>
          </cell>
          <cell r="H2" t="str">
            <v>000</v>
          </cell>
          <cell r="I2" t="str">
            <v>101</v>
          </cell>
          <cell r="J2" t="str">
            <v>101A</v>
          </cell>
          <cell r="K2" t="str">
            <v>101delta</v>
          </cell>
          <cell r="L2" t="str">
            <v>102</v>
          </cell>
          <cell r="M2" t="str">
            <v>102A</v>
          </cell>
          <cell r="N2" t="str">
            <v>102delta</v>
          </cell>
          <cell r="O2" t="str">
            <v>103</v>
          </cell>
          <cell r="P2" t="str">
            <v>103A</v>
          </cell>
          <cell r="Q2" t="str">
            <v>103delta</v>
          </cell>
          <cell r="R2" t="str">
            <v>104</v>
          </cell>
          <cell r="S2" t="str">
            <v>104A</v>
          </cell>
          <cell r="T2" t="str">
            <v>104delta</v>
          </cell>
          <cell r="U2" t="str">
            <v>105</v>
          </cell>
          <cell r="V2" t="str">
            <v>105A</v>
          </cell>
          <cell r="W2" t="str">
            <v>105delta</v>
          </cell>
          <cell r="X2" t="str">
            <v>106</v>
          </cell>
          <cell r="Y2" t="str">
            <v>106A</v>
          </cell>
          <cell r="Z2" t="str">
            <v>106delta</v>
          </cell>
          <cell r="AA2" t="str">
            <v>107</v>
          </cell>
          <cell r="AB2" t="str">
            <v>107A</v>
          </cell>
          <cell r="AC2" t="str">
            <v>107delta</v>
          </cell>
          <cell r="AD2" t="str">
            <v>108</v>
          </cell>
          <cell r="AE2" t="str">
            <v>108A</v>
          </cell>
          <cell r="AF2" t="str">
            <v>108delta</v>
          </cell>
          <cell r="AG2" t="str">
            <v>109</v>
          </cell>
          <cell r="AH2" t="str">
            <v>109A</v>
          </cell>
          <cell r="AI2" t="str">
            <v>109delta</v>
          </cell>
          <cell r="AJ2" t="str">
            <v>901</v>
          </cell>
          <cell r="AK2" t="str">
            <v>901A</v>
          </cell>
          <cell r="AL2" t="str">
            <v>901delta</v>
          </cell>
          <cell r="AM2" t="str">
            <v>902</v>
          </cell>
          <cell r="AP2" t="str">
            <v>903</v>
          </cell>
          <cell r="AS2" t="str">
            <v>904</v>
          </cell>
          <cell r="AT2" t="str">
            <v>905</v>
          </cell>
          <cell r="AU2" t="str">
            <v>906</v>
          </cell>
          <cell r="AV2" t="str">
            <v>907</v>
          </cell>
          <cell r="AW2" t="str">
            <v>908</v>
          </cell>
          <cell r="AX2" t="str">
            <v>909</v>
          </cell>
          <cell r="AY2" t="str">
            <v>910</v>
          </cell>
          <cell r="AZ2" t="str">
            <v>911</v>
          </cell>
          <cell r="BA2" t="str">
            <v>912</v>
          </cell>
          <cell r="BB2" t="str">
            <v>913</v>
          </cell>
          <cell r="BC2" t="str">
            <v>914</v>
          </cell>
          <cell r="BD2" t="str">
            <v>915</v>
          </cell>
          <cell r="BE2" t="str">
            <v>916</v>
          </cell>
          <cell r="BF2" t="str">
            <v>917</v>
          </cell>
          <cell r="BG2" t="str">
            <v>920</v>
          </cell>
          <cell r="BH2" t="str">
            <v>930</v>
          </cell>
          <cell r="BI2" t="str">
            <v>940</v>
          </cell>
          <cell r="BJ2" t="str">
            <v>960</v>
          </cell>
          <cell r="BK2" t="str">
            <v>999</v>
          </cell>
          <cell r="BL2" t="str">
            <v>∑ 999</v>
          </cell>
        </row>
        <row r="3">
          <cell r="C3" t="str">
            <v>A01000</v>
          </cell>
          <cell r="D3" t="str">
            <v>A.1)  Contributi in c/esercizio</v>
          </cell>
          <cell r="E3" t="str">
            <v>2008</v>
          </cell>
          <cell r="F3" t="str">
            <v>C</v>
          </cell>
          <cell r="G3">
            <v>0</v>
          </cell>
          <cell r="H3">
            <v>171118</v>
          </cell>
          <cell r="I3">
            <v>626603</v>
          </cell>
          <cell r="L3">
            <v>384662</v>
          </cell>
          <cell r="O3">
            <v>1518405</v>
          </cell>
          <cell r="R3">
            <v>277257</v>
          </cell>
          <cell r="U3">
            <v>1035289</v>
          </cell>
          <cell r="X3">
            <v>1740897</v>
          </cell>
          <cell r="AA3">
            <v>426443</v>
          </cell>
          <cell r="AD3">
            <v>567779</v>
          </cell>
          <cell r="AG3">
            <v>612577</v>
          </cell>
          <cell r="AJ3">
            <v>118974</v>
          </cell>
          <cell r="AM3">
            <v>56932</v>
          </cell>
          <cell r="AP3">
            <v>75791</v>
          </cell>
          <cell r="AS3">
            <v>26647</v>
          </cell>
          <cell r="AT3">
            <v>54932</v>
          </cell>
          <cell r="AU3">
            <v>37966</v>
          </cell>
          <cell r="AV3">
            <v>41567</v>
          </cell>
          <cell r="AW3">
            <v>14081</v>
          </cell>
          <cell r="AX3">
            <v>20165</v>
          </cell>
          <cell r="AY3">
            <v>16517</v>
          </cell>
          <cell r="AZ3">
            <v>10348</v>
          </cell>
          <cell r="BA3">
            <v>18610</v>
          </cell>
          <cell r="BB3">
            <v>36895</v>
          </cell>
          <cell r="BC3">
            <v>25667</v>
          </cell>
          <cell r="BD3">
            <v>22150</v>
          </cell>
          <cell r="BE3">
            <v>14920</v>
          </cell>
          <cell r="BF3">
            <v>19481</v>
          </cell>
          <cell r="BG3">
            <v>44859</v>
          </cell>
          <cell r="BH3">
            <v>47325</v>
          </cell>
          <cell r="BI3">
            <v>20670</v>
          </cell>
          <cell r="BJ3">
            <v>5358</v>
          </cell>
          <cell r="BK3">
            <v>8090588</v>
          </cell>
          <cell r="BL3">
            <v>8090885</v>
          </cell>
        </row>
        <row r="4">
          <cell r="C4" t="str">
            <v>A01005</v>
          </cell>
          <cell r="D4" t="str">
            <v>A.1.A)  Contributi da Regione e Prov. Aut. per quota F.S. regionale</v>
          </cell>
          <cell r="E4" t="str">
            <v>2008</v>
          </cell>
          <cell r="F4" t="str">
            <v>C</v>
          </cell>
          <cell r="G4">
            <v>0</v>
          </cell>
          <cell r="H4">
            <v>168011</v>
          </cell>
          <cell r="I4">
            <v>624738</v>
          </cell>
          <cell r="J4">
            <v>624381.68000000005</v>
          </cell>
          <cell r="K4">
            <v>356.31999999994878</v>
          </cell>
          <cell r="L4">
            <v>381614</v>
          </cell>
          <cell r="M4">
            <v>381555.70199999999</v>
          </cell>
          <cell r="N4">
            <v>58.298000000009779</v>
          </cell>
          <cell r="O4">
            <v>1515069</v>
          </cell>
          <cell r="P4">
            <v>1516105.05</v>
          </cell>
          <cell r="Q4">
            <v>-1036.0500000000466</v>
          </cell>
          <cell r="R4">
            <v>275869</v>
          </cell>
          <cell r="S4">
            <v>275920.87099999998</v>
          </cell>
          <cell r="T4">
            <v>-51.870999999984633</v>
          </cell>
          <cell r="U4">
            <v>1034097</v>
          </cell>
          <cell r="V4">
            <v>1034087.334</v>
          </cell>
          <cell r="W4">
            <v>9.665999999968335</v>
          </cell>
          <cell r="X4">
            <v>1734649</v>
          </cell>
          <cell r="Y4">
            <v>1733886.8370000001</v>
          </cell>
          <cell r="Z4">
            <v>762.16299999994226</v>
          </cell>
          <cell r="AA4">
            <v>423500</v>
          </cell>
          <cell r="AB4">
            <v>423075.23200000002</v>
          </cell>
          <cell r="AC4">
            <v>424.76799999998184</v>
          </cell>
          <cell r="AD4">
            <v>566692</v>
          </cell>
          <cell r="AE4">
            <v>565237.39399999997</v>
          </cell>
          <cell r="AF4">
            <v>1454.6060000000289</v>
          </cell>
          <cell r="AG4">
            <v>610924</v>
          </cell>
          <cell r="AH4">
            <v>611963.41500000004</v>
          </cell>
          <cell r="AI4">
            <v>-1039.4150000000373</v>
          </cell>
          <cell r="AJ4">
            <v>116967</v>
          </cell>
          <cell r="AM4">
            <v>56932</v>
          </cell>
          <cell r="AP4">
            <v>75564</v>
          </cell>
          <cell r="AS4">
            <v>25781</v>
          </cell>
          <cell r="AT4">
            <v>54559</v>
          </cell>
          <cell r="AU4">
            <v>37769</v>
          </cell>
          <cell r="AV4">
            <v>40738</v>
          </cell>
          <cell r="AW4">
            <v>13610</v>
          </cell>
          <cell r="AX4">
            <v>20000</v>
          </cell>
          <cell r="AY4">
            <v>16333</v>
          </cell>
          <cell r="AZ4">
            <v>10320</v>
          </cell>
          <cell r="BA4">
            <v>18608</v>
          </cell>
          <cell r="BB4">
            <v>36560</v>
          </cell>
          <cell r="BC4">
            <v>25333</v>
          </cell>
          <cell r="BD4">
            <v>21727</v>
          </cell>
          <cell r="BE4">
            <v>14903</v>
          </cell>
          <cell r="BF4">
            <v>18775</v>
          </cell>
          <cell r="BG4">
            <v>43829</v>
          </cell>
          <cell r="BH4">
            <v>47264</v>
          </cell>
          <cell r="BI4">
            <v>7453</v>
          </cell>
          <cell r="BJ4">
            <v>3662</v>
          </cell>
          <cell r="BK4">
            <v>8041850</v>
          </cell>
          <cell r="BL4">
            <v>15209002</v>
          </cell>
        </row>
        <row r="5">
          <cell r="C5" t="str">
            <v>A01010</v>
          </cell>
          <cell r="D5" t="str">
            <v>A.1.A.1)  da Regione e Prov. Aut. per quota F.S. regionale indistinto</v>
          </cell>
          <cell r="E5" t="str">
            <v>2008</v>
          </cell>
          <cell r="F5" t="str">
            <v>C</v>
          </cell>
          <cell r="G5">
            <v>0</v>
          </cell>
          <cell r="H5">
            <v>160170</v>
          </cell>
          <cell r="I5">
            <v>618535</v>
          </cell>
          <cell r="J5">
            <v>618534.85900000005</v>
          </cell>
          <cell r="K5">
            <v>0.14099999994505197</v>
          </cell>
          <cell r="L5">
            <v>377956</v>
          </cell>
          <cell r="M5">
            <v>377956.228</v>
          </cell>
          <cell r="N5">
            <v>-0.22800000000279397</v>
          </cell>
          <cell r="O5">
            <v>1500955</v>
          </cell>
          <cell r="P5">
            <v>1500955.27</v>
          </cell>
          <cell r="Q5">
            <v>-0.27000000001862645</v>
          </cell>
          <cell r="R5">
            <v>273690</v>
          </cell>
          <cell r="S5">
            <v>273689.74800000002</v>
          </cell>
          <cell r="T5">
            <v>0.25199999997857958</v>
          </cell>
          <cell r="U5">
            <v>1021711</v>
          </cell>
          <cell r="V5">
            <v>1021711.39</v>
          </cell>
          <cell r="W5">
            <v>-0.39000000001396984</v>
          </cell>
          <cell r="X5">
            <v>1717205</v>
          </cell>
          <cell r="Y5">
            <v>1717204.6910000001</v>
          </cell>
          <cell r="Z5">
            <v>0.30899999989196658</v>
          </cell>
          <cell r="AA5">
            <v>420399</v>
          </cell>
          <cell r="AB5">
            <v>420398.63099999999</v>
          </cell>
          <cell r="AC5">
            <v>0.3690000000060536</v>
          </cell>
          <cell r="AD5">
            <v>561115</v>
          </cell>
          <cell r="AE5">
            <v>561115.00800000003</v>
          </cell>
          <cell r="AF5">
            <v>-8.000000030733645E-3</v>
          </cell>
          <cell r="AG5">
            <v>607026</v>
          </cell>
          <cell r="AH5">
            <v>607025.89</v>
          </cell>
          <cell r="AI5">
            <v>0.10999999998603016</v>
          </cell>
          <cell r="AJ5">
            <v>96179</v>
          </cell>
          <cell r="AM5">
            <v>56152</v>
          </cell>
          <cell r="AP5">
            <v>73400</v>
          </cell>
          <cell r="AS5">
            <v>20237</v>
          </cell>
          <cell r="AT5">
            <v>43471</v>
          </cell>
          <cell r="AU5">
            <v>32993</v>
          </cell>
          <cell r="AV5">
            <v>38271</v>
          </cell>
          <cell r="AW5">
            <v>10973</v>
          </cell>
          <cell r="AX5">
            <v>19625</v>
          </cell>
          <cell r="AY5">
            <v>16218</v>
          </cell>
          <cell r="AZ5">
            <v>9820</v>
          </cell>
          <cell r="BA5">
            <v>18552</v>
          </cell>
          <cell r="BB5">
            <v>36021</v>
          </cell>
          <cell r="BC5">
            <v>23282</v>
          </cell>
          <cell r="BD5">
            <v>21426</v>
          </cell>
          <cell r="BE5">
            <v>14780</v>
          </cell>
          <cell r="BF5">
            <v>16185</v>
          </cell>
          <cell r="BG5">
            <v>41611</v>
          </cell>
          <cell r="BH5">
            <v>46749</v>
          </cell>
          <cell r="BI5">
            <v>5618</v>
          </cell>
          <cell r="BJ5">
            <v>3539</v>
          </cell>
          <cell r="BK5">
            <v>7903864</v>
          </cell>
          <cell r="BL5">
            <v>15002456</v>
          </cell>
        </row>
        <row r="6">
          <cell r="C6" t="str">
            <v>A01015</v>
          </cell>
          <cell r="D6" t="str">
            <v>A.1.A.2)  da Regione e Prov. Aut. per quota F.S. vincolato</v>
          </cell>
          <cell r="E6" t="str">
            <v>2008</v>
          </cell>
          <cell r="F6" t="str">
            <v>C</v>
          </cell>
          <cell r="G6">
            <v>0</v>
          </cell>
          <cell r="H6">
            <v>7841</v>
          </cell>
          <cell r="I6">
            <v>6203</v>
          </cell>
          <cell r="J6">
            <v>5846.8209999999999</v>
          </cell>
          <cell r="K6">
            <v>356.17900000000009</v>
          </cell>
          <cell r="L6">
            <v>3658</v>
          </cell>
          <cell r="M6">
            <v>3599.4740000000002</v>
          </cell>
          <cell r="N6">
            <v>58.52599999999984</v>
          </cell>
          <cell r="O6">
            <v>14114</v>
          </cell>
          <cell r="P6">
            <v>15149.78</v>
          </cell>
          <cell r="Q6">
            <v>-1035.7800000000007</v>
          </cell>
          <cell r="R6">
            <v>2179</v>
          </cell>
          <cell r="S6">
            <v>2231.123</v>
          </cell>
          <cell r="T6">
            <v>-52.123000000000047</v>
          </cell>
          <cell r="U6">
            <v>12386</v>
          </cell>
          <cell r="V6">
            <v>12375.944</v>
          </cell>
          <cell r="W6">
            <v>10.056000000000495</v>
          </cell>
          <cell r="X6">
            <v>17444</v>
          </cell>
          <cell r="Y6">
            <v>16682.146000000001</v>
          </cell>
          <cell r="Z6">
            <v>761.85399999999936</v>
          </cell>
          <cell r="AA6">
            <v>3101</v>
          </cell>
          <cell r="AB6">
            <v>2676.6010000000001</v>
          </cell>
          <cell r="AC6">
            <v>424.39899999999989</v>
          </cell>
          <cell r="AD6">
            <v>5577</v>
          </cell>
          <cell r="AE6">
            <v>4122.3860000000004</v>
          </cell>
          <cell r="AF6">
            <v>1454.6139999999996</v>
          </cell>
          <cell r="AG6">
            <v>3898</v>
          </cell>
          <cell r="AH6">
            <v>4937.5249999999996</v>
          </cell>
          <cell r="AI6">
            <v>-1039.5249999999996</v>
          </cell>
          <cell r="AJ6">
            <v>20788</v>
          </cell>
          <cell r="AM6">
            <v>780</v>
          </cell>
          <cell r="AP6">
            <v>2164</v>
          </cell>
          <cell r="AS6">
            <v>5544</v>
          </cell>
          <cell r="AT6">
            <v>11088</v>
          </cell>
          <cell r="AU6">
            <v>4776</v>
          </cell>
          <cell r="AV6">
            <v>2467</v>
          </cell>
          <cell r="AW6">
            <v>2637</v>
          </cell>
          <cell r="AX6">
            <v>375</v>
          </cell>
          <cell r="AY6">
            <v>115</v>
          </cell>
          <cell r="AZ6">
            <v>500</v>
          </cell>
          <cell r="BA6">
            <v>56</v>
          </cell>
          <cell r="BB6">
            <v>539</v>
          </cell>
          <cell r="BC6">
            <v>2051</v>
          </cell>
          <cell r="BD6">
            <v>301</v>
          </cell>
          <cell r="BE6">
            <v>123</v>
          </cell>
          <cell r="BF6">
            <v>2590</v>
          </cell>
          <cell r="BG6">
            <v>2218</v>
          </cell>
          <cell r="BH6">
            <v>515</v>
          </cell>
          <cell r="BI6">
            <v>1835</v>
          </cell>
          <cell r="BJ6">
            <v>123</v>
          </cell>
          <cell r="BK6">
            <v>137986</v>
          </cell>
          <cell r="BL6">
            <v>206546</v>
          </cell>
        </row>
        <row r="7">
          <cell r="C7" t="str">
            <v>A01020</v>
          </cell>
          <cell r="D7" t="str">
            <v>A.1.B)  Contributi c/esercizio da enti pubblici  (EXTRA FONDO)</v>
          </cell>
          <cell r="E7" t="str">
            <v>2008</v>
          </cell>
          <cell r="F7" t="str">
            <v>C</v>
          </cell>
          <cell r="G7">
            <v>0</v>
          </cell>
          <cell r="H7">
            <v>3107</v>
          </cell>
          <cell r="I7">
            <v>1865</v>
          </cell>
          <cell r="J7">
            <v>0</v>
          </cell>
          <cell r="K7">
            <v>0</v>
          </cell>
          <cell r="L7">
            <v>3048</v>
          </cell>
          <cell r="M7">
            <v>0</v>
          </cell>
          <cell r="N7">
            <v>0</v>
          </cell>
          <cell r="O7">
            <v>3336</v>
          </cell>
          <cell r="P7">
            <v>0</v>
          </cell>
          <cell r="Q7">
            <v>0</v>
          </cell>
          <cell r="R7">
            <v>1330</v>
          </cell>
          <cell r="S7">
            <v>0</v>
          </cell>
          <cell r="T7">
            <v>0</v>
          </cell>
          <cell r="U7">
            <v>1192</v>
          </cell>
          <cell r="V7">
            <v>0</v>
          </cell>
          <cell r="W7">
            <v>0</v>
          </cell>
          <cell r="X7">
            <v>6194</v>
          </cell>
          <cell r="Y7">
            <v>0</v>
          </cell>
          <cell r="Z7">
            <v>0</v>
          </cell>
          <cell r="AA7">
            <v>2892</v>
          </cell>
          <cell r="AB7">
            <v>0</v>
          </cell>
          <cell r="AC7">
            <v>0</v>
          </cell>
          <cell r="AD7">
            <v>1017</v>
          </cell>
          <cell r="AE7">
            <v>0</v>
          </cell>
          <cell r="AF7">
            <v>0</v>
          </cell>
          <cell r="AG7">
            <v>1644</v>
          </cell>
          <cell r="AH7">
            <v>0</v>
          </cell>
          <cell r="AI7">
            <v>0</v>
          </cell>
          <cell r="AJ7">
            <v>2007</v>
          </cell>
          <cell r="AM7">
            <v>0</v>
          </cell>
          <cell r="AP7">
            <v>149</v>
          </cell>
          <cell r="AS7">
            <v>811</v>
          </cell>
          <cell r="AT7">
            <v>148</v>
          </cell>
          <cell r="AU7">
            <v>197</v>
          </cell>
          <cell r="AV7">
            <v>829</v>
          </cell>
          <cell r="AW7">
            <v>471</v>
          </cell>
          <cell r="AX7">
            <v>165</v>
          </cell>
          <cell r="AY7">
            <v>155</v>
          </cell>
          <cell r="AZ7">
            <v>28</v>
          </cell>
          <cell r="BA7">
            <v>0</v>
          </cell>
          <cell r="BB7">
            <v>208</v>
          </cell>
          <cell r="BC7">
            <v>334</v>
          </cell>
          <cell r="BD7">
            <v>398</v>
          </cell>
          <cell r="BE7">
            <v>12</v>
          </cell>
          <cell r="BF7">
            <v>706</v>
          </cell>
          <cell r="BG7">
            <v>992</v>
          </cell>
          <cell r="BH7">
            <v>6</v>
          </cell>
          <cell r="BI7">
            <v>13043</v>
          </cell>
          <cell r="BJ7">
            <v>1585</v>
          </cell>
          <cell r="BK7">
            <v>47572</v>
          </cell>
          <cell r="BL7">
            <v>47869</v>
          </cell>
        </row>
        <row r="8">
          <cell r="C8" t="str">
            <v>A01025</v>
          </cell>
          <cell r="D8" t="str">
            <v>A.1.B.1)  da enti pubblici (extra fondo) vincolati</v>
          </cell>
          <cell r="E8" t="str">
            <v>2008</v>
          </cell>
          <cell r="F8" t="str">
            <v>C</v>
          </cell>
          <cell r="G8">
            <v>0</v>
          </cell>
          <cell r="H8">
            <v>3107</v>
          </cell>
          <cell r="I8">
            <v>1865</v>
          </cell>
          <cell r="J8">
            <v>0</v>
          </cell>
          <cell r="K8">
            <v>0</v>
          </cell>
          <cell r="L8">
            <v>3048</v>
          </cell>
          <cell r="M8">
            <v>0</v>
          </cell>
          <cell r="N8">
            <v>0</v>
          </cell>
          <cell r="O8">
            <v>3307</v>
          </cell>
          <cell r="P8">
            <v>0</v>
          </cell>
          <cell r="Q8">
            <v>0</v>
          </cell>
          <cell r="R8">
            <v>1326</v>
          </cell>
          <cell r="S8">
            <v>0</v>
          </cell>
          <cell r="T8">
            <v>0</v>
          </cell>
          <cell r="U8">
            <v>1192</v>
          </cell>
          <cell r="V8">
            <v>0</v>
          </cell>
          <cell r="W8">
            <v>0</v>
          </cell>
          <cell r="X8">
            <v>6194</v>
          </cell>
          <cell r="Y8">
            <v>0</v>
          </cell>
          <cell r="Z8">
            <v>0</v>
          </cell>
          <cell r="AA8">
            <v>2892</v>
          </cell>
          <cell r="AB8">
            <v>0</v>
          </cell>
          <cell r="AC8">
            <v>0</v>
          </cell>
          <cell r="AD8">
            <v>1017</v>
          </cell>
          <cell r="AE8">
            <v>0</v>
          </cell>
          <cell r="AF8">
            <v>0</v>
          </cell>
          <cell r="AG8">
            <v>1644</v>
          </cell>
          <cell r="AH8">
            <v>0</v>
          </cell>
          <cell r="AI8">
            <v>0</v>
          </cell>
          <cell r="AJ8">
            <v>2007</v>
          </cell>
          <cell r="AM8">
            <v>0</v>
          </cell>
          <cell r="AP8">
            <v>149</v>
          </cell>
          <cell r="AS8">
            <v>628</v>
          </cell>
          <cell r="AT8">
            <v>148</v>
          </cell>
          <cell r="AU8">
            <v>197</v>
          </cell>
          <cell r="AV8">
            <v>758</v>
          </cell>
          <cell r="AW8">
            <v>471</v>
          </cell>
          <cell r="AX8">
            <v>165</v>
          </cell>
          <cell r="AY8">
            <v>155</v>
          </cell>
          <cell r="AZ8">
            <v>28</v>
          </cell>
          <cell r="BA8">
            <v>0</v>
          </cell>
          <cell r="BB8">
            <v>208</v>
          </cell>
          <cell r="BC8">
            <v>334</v>
          </cell>
          <cell r="BD8">
            <v>398</v>
          </cell>
          <cell r="BE8">
            <v>12</v>
          </cell>
          <cell r="BF8">
            <v>529</v>
          </cell>
          <cell r="BG8">
            <v>992</v>
          </cell>
          <cell r="BH8">
            <v>0</v>
          </cell>
          <cell r="BI8">
            <v>13043</v>
          </cell>
          <cell r="BJ8">
            <v>1228</v>
          </cell>
          <cell r="BK8">
            <v>46745</v>
          </cell>
          <cell r="BL8">
            <v>47042</v>
          </cell>
        </row>
        <row r="9">
          <cell r="C9" t="str">
            <v>A01030</v>
          </cell>
          <cell r="D9" t="str">
            <v>A.1.B.1.1)  Contributi da Regione (extra fondo) vincolati</v>
          </cell>
          <cell r="E9" t="str">
            <v>2008</v>
          </cell>
          <cell r="F9" t="str">
            <v>C</v>
          </cell>
          <cell r="G9">
            <v>0</v>
          </cell>
          <cell r="H9">
            <v>3107</v>
          </cell>
          <cell r="I9">
            <v>1865</v>
          </cell>
          <cell r="J9">
            <v>0</v>
          </cell>
          <cell r="K9">
            <v>0</v>
          </cell>
          <cell r="L9">
            <v>2952</v>
          </cell>
          <cell r="M9">
            <v>0</v>
          </cell>
          <cell r="N9">
            <v>0</v>
          </cell>
          <cell r="O9">
            <v>3305</v>
          </cell>
          <cell r="P9">
            <v>0</v>
          </cell>
          <cell r="Q9">
            <v>0</v>
          </cell>
          <cell r="R9">
            <v>1326</v>
          </cell>
          <cell r="S9">
            <v>0</v>
          </cell>
          <cell r="T9">
            <v>0</v>
          </cell>
          <cell r="U9">
            <v>421</v>
          </cell>
          <cell r="V9">
            <v>0</v>
          </cell>
          <cell r="W9">
            <v>0</v>
          </cell>
          <cell r="X9">
            <v>6112</v>
          </cell>
          <cell r="Y9">
            <v>0</v>
          </cell>
          <cell r="Z9">
            <v>0</v>
          </cell>
          <cell r="AA9">
            <v>2892</v>
          </cell>
          <cell r="AB9">
            <v>0</v>
          </cell>
          <cell r="AC9">
            <v>0</v>
          </cell>
          <cell r="AD9">
            <v>1017</v>
          </cell>
          <cell r="AE9">
            <v>0</v>
          </cell>
          <cell r="AF9">
            <v>0</v>
          </cell>
          <cell r="AG9">
            <v>1644</v>
          </cell>
          <cell r="AH9">
            <v>0</v>
          </cell>
          <cell r="AI9">
            <v>0</v>
          </cell>
          <cell r="AJ9">
            <v>2007</v>
          </cell>
          <cell r="AM9">
            <v>0</v>
          </cell>
          <cell r="AP9">
            <v>149</v>
          </cell>
          <cell r="AS9">
            <v>628</v>
          </cell>
          <cell r="AT9">
            <v>121</v>
          </cell>
          <cell r="AU9">
            <v>197</v>
          </cell>
          <cell r="AV9">
            <v>758</v>
          </cell>
          <cell r="AW9">
            <v>471</v>
          </cell>
          <cell r="AX9">
            <v>165</v>
          </cell>
          <cell r="AY9">
            <v>155</v>
          </cell>
          <cell r="AZ9">
            <v>28</v>
          </cell>
          <cell r="BA9">
            <v>0</v>
          </cell>
          <cell r="BB9">
            <v>0</v>
          </cell>
          <cell r="BC9">
            <v>261</v>
          </cell>
          <cell r="BD9">
            <v>398</v>
          </cell>
          <cell r="BE9">
            <v>12</v>
          </cell>
          <cell r="BF9">
            <v>516</v>
          </cell>
          <cell r="BG9">
            <v>992</v>
          </cell>
          <cell r="BH9">
            <v>0</v>
          </cell>
          <cell r="BI9">
            <v>0</v>
          </cell>
          <cell r="BJ9">
            <v>0</v>
          </cell>
          <cell r="BK9">
            <v>31499</v>
          </cell>
          <cell r="BL9">
            <v>31499</v>
          </cell>
        </row>
        <row r="10">
          <cell r="C10" t="str">
            <v>A01035</v>
          </cell>
          <cell r="D10" t="str">
            <v>A.1.B.1.2)  Contributi da altri enti pubblici (extra fondo) vincolati</v>
          </cell>
          <cell r="E10" t="str">
            <v>2008</v>
          </cell>
          <cell r="F10" t="str">
            <v>C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96</v>
          </cell>
          <cell r="M10">
            <v>0</v>
          </cell>
          <cell r="N10">
            <v>0</v>
          </cell>
          <cell r="O10">
            <v>2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771</v>
          </cell>
          <cell r="V10">
            <v>0</v>
          </cell>
          <cell r="W10">
            <v>0</v>
          </cell>
          <cell r="X10">
            <v>20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M10">
            <v>0</v>
          </cell>
          <cell r="AP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73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13011</v>
          </cell>
          <cell r="BJ10">
            <v>0</v>
          </cell>
          <cell r="BK10">
            <v>13973</v>
          </cell>
          <cell r="BL10">
            <v>13973</v>
          </cell>
        </row>
        <row r="11">
          <cell r="C11" t="str">
            <v>A01040</v>
          </cell>
          <cell r="D11" t="str">
            <v>A.1.B.1.3)  Contributi da Asl/Ao/Irccs/Policlinici  (extra fondo) vincolati</v>
          </cell>
          <cell r="E11" t="str">
            <v>2008</v>
          </cell>
          <cell r="F11" t="str">
            <v>C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62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M11">
            <v>0</v>
          </cell>
          <cell r="AP11">
            <v>0</v>
          </cell>
          <cell r="AS11">
            <v>0</v>
          </cell>
          <cell r="AT11">
            <v>27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208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297</v>
          </cell>
        </row>
        <row r="12">
          <cell r="C12" t="str">
            <v>A01045</v>
          </cell>
          <cell r="D12" t="str">
            <v>A.1.B.1.4)  Contributi in conto esercizio per ricerca corrente</v>
          </cell>
          <cell r="E12" t="str">
            <v>2008</v>
          </cell>
          <cell r="F12" t="str">
            <v>C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M12">
            <v>0</v>
          </cell>
          <cell r="AP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32</v>
          </cell>
          <cell r="BJ12">
            <v>650</v>
          </cell>
          <cell r="BK12">
            <v>682</v>
          </cell>
          <cell r="BL12">
            <v>682</v>
          </cell>
        </row>
        <row r="13">
          <cell r="C13" t="str">
            <v>A01050</v>
          </cell>
          <cell r="D13" t="str">
            <v>A.1.B.1.5)  Contributi in conto esercizio per ricerca finalizzata</v>
          </cell>
          <cell r="E13" t="str">
            <v>2008</v>
          </cell>
          <cell r="F13" t="str">
            <v>C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M13">
            <v>0</v>
          </cell>
          <cell r="AP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13</v>
          </cell>
          <cell r="BG13">
            <v>0</v>
          </cell>
          <cell r="BH13">
            <v>0</v>
          </cell>
          <cell r="BI13">
            <v>0</v>
          </cell>
          <cell r="BJ13">
            <v>578</v>
          </cell>
          <cell r="BK13">
            <v>591</v>
          </cell>
          <cell r="BL13">
            <v>591</v>
          </cell>
        </row>
        <row r="14">
          <cell r="C14" t="str">
            <v>A01055</v>
          </cell>
          <cell r="D14" t="str">
            <v>A.1.B.2)  da enti pubblici (extra fondo) - Altro</v>
          </cell>
          <cell r="E14" t="str">
            <v>2008</v>
          </cell>
          <cell r="F14" t="str">
            <v>C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29</v>
          </cell>
          <cell r="P14">
            <v>0</v>
          </cell>
          <cell r="Q14">
            <v>0</v>
          </cell>
          <cell r="R14">
            <v>4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M14">
            <v>0</v>
          </cell>
          <cell r="AP14">
            <v>0</v>
          </cell>
          <cell r="AS14">
            <v>183</v>
          </cell>
          <cell r="AT14">
            <v>0</v>
          </cell>
          <cell r="AU14">
            <v>0</v>
          </cell>
          <cell r="AV14">
            <v>71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177</v>
          </cell>
          <cell r="BG14">
            <v>0</v>
          </cell>
          <cell r="BH14">
            <v>6</v>
          </cell>
          <cell r="BI14">
            <v>0</v>
          </cell>
          <cell r="BJ14">
            <v>357</v>
          </cell>
          <cell r="BK14">
            <v>827</v>
          </cell>
          <cell r="BL14">
            <v>827</v>
          </cell>
        </row>
        <row r="15">
          <cell r="C15" t="str">
            <v>A01060</v>
          </cell>
          <cell r="D15" t="str">
            <v>A.1.B.2.1)  Contributi da Regione (extra fondo)  - Altro</v>
          </cell>
          <cell r="E15" t="str">
            <v>2008</v>
          </cell>
          <cell r="F15" t="str">
            <v>C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M15">
            <v>0</v>
          </cell>
          <cell r="AP15">
            <v>0</v>
          </cell>
          <cell r="AS15">
            <v>183</v>
          </cell>
          <cell r="AT15">
            <v>0</v>
          </cell>
          <cell r="AU15">
            <v>0</v>
          </cell>
          <cell r="AV15">
            <v>71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146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400</v>
          </cell>
          <cell r="BL15">
            <v>400</v>
          </cell>
        </row>
        <row r="16">
          <cell r="C16" t="str">
            <v>A01065</v>
          </cell>
          <cell r="D16" t="str">
            <v>A.1.B.2.2)  Contributi da altri enti pubblici (extra fondo) - Altro</v>
          </cell>
          <cell r="E16" t="str">
            <v>2008</v>
          </cell>
          <cell r="F16" t="str">
            <v>C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29</v>
          </cell>
          <cell r="P16">
            <v>0</v>
          </cell>
          <cell r="Q16">
            <v>0</v>
          </cell>
          <cell r="R16">
            <v>4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M16">
            <v>0</v>
          </cell>
          <cell r="AP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31</v>
          </cell>
          <cell r="BG16">
            <v>0</v>
          </cell>
          <cell r="BH16">
            <v>6</v>
          </cell>
          <cell r="BI16">
            <v>0</v>
          </cell>
          <cell r="BJ16">
            <v>357</v>
          </cell>
          <cell r="BK16">
            <v>427</v>
          </cell>
          <cell r="BL16">
            <v>427</v>
          </cell>
        </row>
        <row r="17">
          <cell r="C17" t="str">
            <v>A01070</v>
          </cell>
          <cell r="D17" t="str">
            <v>A.1.B.2.3)  Contributi da Asl/Ao/Irccs/Policlinici  (extra fondo) - Altro</v>
          </cell>
          <cell r="E17" t="str">
            <v>2008</v>
          </cell>
          <cell r="F17" t="str">
            <v>C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M17">
            <v>0</v>
          </cell>
          <cell r="AP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</row>
        <row r="18">
          <cell r="C18" t="str">
            <v>A01075</v>
          </cell>
          <cell r="D18" t="str">
            <v>A.1.C)  Contributi c/esercizio da enti privati</v>
          </cell>
          <cell r="E18" t="str">
            <v>2008</v>
          </cell>
          <cell r="F18" t="str">
            <v>C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58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54</v>
          </cell>
          <cell r="Y18">
            <v>0</v>
          </cell>
          <cell r="Z18">
            <v>0</v>
          </cell>
          <cell r="AA18">
            <v>51</v>
          </cell>
          <cell r="AB18">
            <v>0</v>
          </cell>
          <cell r="AC18">
            <v>0</v>
          </cell>
          <cell r="AD18">
            <v>70</v>
          </cell>
          <cell r="AE18">
            <v>0</v>
          </cell>
          <cell r="AF18">
            <v>0</v>
          </cell>
          <cell r="AG18">
            <v>9</v>
          </cell>
          <cell r="AH18">
            <v>0</v>
          </cell>
          <cell r="AI18">
            <v>0</v>
          </cell>
          <cell r="AJ18">
            <v>0</v>
          </cell>
          <cell r="AM18">
            <v>0</v>
          </cell>
          <cell r="AP18">
            <v>78</v>
          </cell>
          <cell r="AS18">
            <v>55</v>
          </cell>
          <cell r="AT18">
            <v>225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29</v>
          </cell>
          <cell r="AZ18">
            <v>0</v>
          </cell>
          <cell r="BA18">
            <v>2</v>
          </cell>
          <cell r="BB18">
            <v>127</v>
          </cell>
          <cell r="BC18">
            <v>0</v>
          </cell>
          <cell r="BD18">
            <v>25</v>
          </cell>
          <cell r="BE18">
            <v>5</v>
          </cell>
          <cell r="BF18">
            <v>0</v>
          </cell>
          <cell r="BG18">
            <v>38</v>
          </cell>
          <cell r="BH18">
            <v>55</v>
          </cell>
          <cell r="BI18">
            <v>174</v>
          </cell>
          <cell r="BJ18">
            <v>111</v>
          </cell>
          <cell r="BK18">
            <v>1166</v>
          </cell>
          <cell r="BL18">
            <v>1166</v>
          </cell>
        </row>
        <row r="19">
          <cell r="C19" t="str">
            <v>A02000</v>
          </cell>
          <cell r="D19" t="str">
            <v>A.2)  Proventi e ricavi diversi</v>
          </cell>
          <cell r="E19" t="str">
            <v>2008</v>
          </cell>
          <cell r="F19" t="str">
            <v>C</v>
          </cell>
          <cell r="G19">
            <v>0</v>
          </cell>
          <cell r="H19">
            <v>291999</v>
          </cell>
          <cell r="I19">
            <v>12153</v>
          </cell>
          <cell r="L19">
            <v>13077</v>
          </cell>
          <cell r="M19">
            <v>11030.876</v>
          </cell>
          <cell r="N19">
            <v>2046.1239999999998</v>
          </cell>
          <cell r="O19">
            <v>53628</v>
          </cell>
          <cell r="P19">
            <v>50330.284</v>
          </cell>
          <cell r="Q19">
            <v>3297.7160000000003</v>
          </cell>
          <cell r="R19">
            <v>10831</v>
          </cell>
          <cell r="S19">
            <v>9715.3439999999991</v>
          </cell>
          <cell r="T19">
            <v>1115.6560000000009</v>
          </cell>
          <cell r="U19">
            <v>56381</v>
          </cell>
          <cell r="V19">
            <v>51577.186000000002</v>
          </cell>
          <cell r="W19">
            <v>4803.8139999999985</v>
          </cell>
          <cell r="X19">
            <v>36212</v>
          </cell>
          <cell r="Y19">
            <v>31372.591</v>
          </cell>
          <cell r="Z19">
            <v>4839.4089999999997</v>
          </cell>
          <cell r="AA19">
            <v>17759</v>
          </cell>
          <cell r="AB19">
            <v>0</v>
          </cell>
          <cell r="AC19">
            <v>0</v>
          </cell>
          <cell r="AD19">
            <v>17969</v>
          </cell>
          <cell r="AE19">
            <v>0</v>
          </cell>
          <cell r="AF19">
            <v>0</v>
          </cell>
          <cell r="AG19">
            <v>13086</v>
          </cell>
          <cell r="AH19">
            <v>0</v>
          </cell>
          <cell r="AI19">
            <v>0</v>
          </cell>
          <cell r="AJ19">
            <v>158750</v>
          </cell>
          <cell r="AM19">
            <v>146438</v>
          </cell>
          <cell r="AP19">
            <v>152473</v>
          </cell>
          <cell r="AS19">
            <v>58150</v>
          </cell>
          <cell r="AT19">
            <v>104058</v>
          </cell>
          <cell r="AU19">
            <v>61944</v>
          </cell>
          <cell r="AV19">
            <v>67445</v>
          </cell>
          <cell r="AW19">
            <v>56274</v>
          </cell>
          <cell r="AX19">
            <v>47153</v>
          </cell>
          <cell r="AY19">
            <v>36457</v>
          </cell>
          <cell r="AZ19">
            <v>28727</v>
          </cell>
          <cell r="BA19">
            <v>28341</v>
          </cell>
          <cell r="BB19">
            <v>85882</v>
          </cell>
          <cell r="BC19">
            <v>66199</v>
          </cell>
          <cell r="BD19">
            <v>66075</v>
          </cell>
          <cell r="BE19">
            <v>62569</v>
          </cell>
          <cell r="BF19">
            <v>40204</v>
          </cell>
          <cell r="BG19">
            <v>138021</v>
          </cell>
          <cell r="BH19">
            <v>112676</v>
          </cell>
          <cell r="BI19">
            <v>70007</v>
          </cell>
          <cell r="BJ19">
            <v>12342</v>
          </cell>
          <cell r="BK19">
            <v>162880</v>
          </cell>
          <cell r="BL19">
            <v>2293409</v>
          </cell>
        </row>
        <row r="20">
          <cell r="C20" t="str">
            <v>A02005</v>
          </cell>
          <cell r="D20" t="str">
            <v>A.2.A)  Ricavi per prestazioni sanitarie e sociosanitarie a rilevanza sanitaria</v>
          </cell>
          <cell r="E20" t="str">
            <v>2008</v>
          </cell>
          <cell r="F20" t="str">
            <v>C</v>
          </cell>
          <cell r="G20">
            <v>0</v>
          </cell>
          <cell r="H20">
            <v>291999</v>
          </cell>
          <cell r="I20">
            <v>11632</v>
          </cell>
          <cell r="J20">
            <v>0</v>
          </cell>
          <cell r="K20">
            <v>0</v>
          </cell>
          <cell r="L20">
            <v>12890</v>
          </cell>
          <cell r="M20">
            <v>0</v>
          </cell>
          <cell r="N20">
            <v>0</v>
          </cell>
          <cell r="O20">
            <v>52655</v>
          </cell>
          <cell r="P20">
            <v>0</v>
          </cell>
          <cell r="Q20">
            <v>0</v>
          </cell>
          <cell r="R20">
            <v>9937</v>
          </cell>
          <cell r="S20">
            <v>0</v>
          </cell>
          <cell r="T20">
            <v>0</v>
          </cell>
          <cell r="U20">
            <v>55646</v>
          </cell>
          <cell r="V20">
            <v>0</v>
          </cell>
          <cell r="W20">
            <v>0</v>
          </cell>
          <cell r="X20">
            <v>35379</v>
          </cell>
          <cell r="Y20">
            <v>0</v>
          </cell>
          <cell r="Z20">
            <v>0</v>
          </cell>
          <cell r="AA20">
            <v>17343</v>
          </cell>
          <cell r="AB20">
            <v>0</v>
          </cell>
          <cell r="AC20">
            <v>0</v>
          </cell>
          <cell r="AD20">
            <v>17631</v>
          </cell>
          <cell r="AE20">
            <v>0</v>
          </cell>
          <cell r="AF20">
            <v>0</v>
          </cell>
          <cell r="AG20">
            <v>12966</v>
          </cell>
          <cell r="AH20">
            <v>0</v>
          </cell>
          <cell r="AI20">
            <v>0</v>
          </cell>
          <cell r="AJ20">
            <v>158110</v>
          </cell>
          <cell r="AM20">
            <v>145800</v>
          </cell>
          <cell r="AP20">
            <v>151713</v>
          </cell>
          <cell r="AS20">
            <v>58022</v>
          </cell>
          <cell r="AT20">
            <v>103561</v>
          </cell>
          <cell r="AU20">
            <v>61844</v>
          </cell>
          <cell r="AV20">
            <v>67290</v>
          </cell>
          <cell r="AW20">
            <v>54408</v>
          </cell>
          <cell r="AX20">
            <v>46859</v>
          </cell>
          <cell r="AY20">
            <v>36022</v>
          </cell>
          <cell r="AZ20">
            <v>28704</v>
          </cell>
          <cell r="BA20">
            <v>28239</v>
          </cell>
          <cell r="BB20">
            <v>85744</v>
          </cell>
          <cell r="BC20">
            <v>65886</v>
          </cell>
          <cell r="BD20">
            <v>65884</v>
          </cell>
          <cell r="BE20">
            <v>62548</v>
          </cell>
          <cell r="BF20">
            <v>40175</v>
          </cell>
          <cell r="BG20">
            <v>137747</v>
          </cell>
          <cell r="BH20">
            <v>112154</v>
          </cell>
          <cell r="BI20">
            <v>69437</v>
          </cell>
          <cell r="BJ20">
            <v>12286</v>
          </cell>
          <cell r="BK20">
            <v>150111</v>
          </cell>
          <cell r="BL20">
            <v>2110511</v>
          </cell>
        </row>
        <row r="21">
          <cell r="C21" t="str">
            <v>A02010</v>
          </cell>
          <cell r="D21" t="str">
            <v>A.2.A.1)  Ricavi per prestazioni sanitarie e sociosanitarie erogate a soggetti pubblici</v>
          </cell>
          <cell r="E21" t="str">
            <v>2008</v>
          </cell>
          <cell r="F21" t="str">
            <v>C</v>
          </cell>
          <cell r="G21">
            <v>0</v>
          </cell>
          <cell r="H21">
            <v>286648</v>
          </cell>
          <cell r="I21">
            <v>8309</v>
          </cell>
          <cell r="J21">
            <v>0</v>
          </cell>
          <cell r="K21">
            <v>0</v>
          </cell>
          <cell r="L21">
            <v>10291</v>
          </cell>
          <cell r="M21">
            <v>0</v>
          </cell>
          <cell r="N21">
            <v>0</v>
          </cell>
          <cell r="O21">
            <v>43763</v>
          </cell>
          <cell r="P21">
            <v>0</v>
          </cell>
          <cell r="Q21">
            <v>0</v>
          </cell>
          <cell r="R21">
            <v>8470</v>
          </cell>
          <cell r="S21">
            <v>0</v>
          </cell>
          <cell r="T21">
            <v>0</v>
          </cell>
          <cell r="U21">
            <v>38507</v>
          </cell>
          <cell r="V21">
            <v>0</v>
          </cell>
          <cell r="W21">
            <v>0</v>
          </cell>
          <cell r="X21">
            <v>28336</v>
          </cell>
          <cell r="Y21">
            <v>0</v>
          </cell>
          <cell r="Z21">
            <v>0</v>
          </cell>
          <cell r="AA21">
            <v>12745</v>
          </cell>
          <cell r="AB21">
            <v>0</v>
          </cell>
          <cell r="AC21">
            <v>0</v>
          </cell>
          <cell r="AD21">
            <v>12834</v>
          </cell>
          <cell r="AE21">
            <v>0</v>
          </cell>
          <cell r="AF21">
            <v>0</v>
          </cell>
          <cell r="AG21">
            <v>9432</v>
          </cell>
          <cell r="AH21">
            <v>0</v>
          </cell>
          <cell r="AI21">
            <v>0</v>
          </cell>
          <cell r="AJ21">
            <v>152381</v>
          </cell>
          <cell r="AM21">
            <v>138691</v>
          </cell>
          <cell r="AP21">
            <v>143468</v>
          </cell>
          <cell r="AS21">
            <v>56724</v>
          </cell>
          <cell r="AT21">
            <v>99063</v>
          </cell>
          <cell r="AU21">
            <v>60379</v>
          </cell>
          <cell r="AV21">
            <v>64263</v>
          </cell>
          <cell r="AW21">
            <v>53316</v>
          </cell>
          <cell r="AX21">
            <v>46302</v>
          </cell>
          <cell r="AY21">
            <v>35299</v>
          </cell>
          <cell r="AZ21">
            <v>28421</v>
          </cell>
          <cell r="BA21">
            <v>27847</v>
          </cell>
          <cell r="BB21">
            <v>83816</v>
          </cell>
          <cell r="BC21">
            <v>64140</v>
          </cell>
          <cell r="BD21">
            <v>64846</v>
          </cell>
          <cell r="BE21">
            <v>61056</v>
          </cell>
          <cell r="BF21">
            <v>39874</v>
          </cell>
          <cell r="BG21">
            <v>133752</v>
          </cell>
          <cell r="BH21">
            <v>108221</v>
          </cell>
          <cell r="BI21">
            <v>66778</v>
          </cell>
          <cell r="BJ21">
            <v>12269</v>
          </cell>
          <cell r="BK21">
            <v>42323</v>
          </cell>
          <cell r="BL21">
            <v>2000241</v>
          </cell>
        </row>
        <row r="22">
          <cell r="C22" t="str">
            <v>A02015</v>
          </cell>
          <cell r="D22" t="str">
            <v>A.2.A.1.1)  Ricavi per prestaz. sanitarie  e sociosanitarie erogate ad  ASL, A.O., IRCCS e Policlinici della Regione</v>
          </cell>
          <cell r="E22" t="str">
            <v>2008</v>
          </cell>
          <cell r="F22" t="str">
            <v>C</v>
          </cell>
          <cell r="G22">
            <v>0</v>
          </cell>
          <cell r="H22">
            <v>286648</v>
          </cell>
          <cell r="I22">
            <v>7164</v>
          </cell>
          <cell r="J22">
            <v>7157.7340000000004</v>
          </cell>
          <cell r="K22">
            <v>6.2659999999996217</v>
          </cell>
          <cell r="L22">
            <v>9887</v>
          </cell>
          <cell r="M22">
            <v>9648.7929999999997</v>
          </cell>
          <cell r="N22">
            <v>238.20700000000033</v>
          </cell>
          <cell r="O22">
            <v>42568</v>
          </cell>
          <cell r="P22">
            <v>42414.783000000003</v>
          </cell>
          <cell r="Q22">
            <v>153.21699999999691</v>
          </cell>
          <cell r="R22">
            <v>7950</v>
          </cell>
          <cell r="S22">
            <v>7875.5910000000003</v>
          </cell>
          <cell r="T22">
            <v>74.408999999999651</v>
          </cell>
          <cell r="U22">
            <v>34923</v>
          </cell>
          <cell r="V22">
            <v>34793.654999999999</v>
          </cell>
          <cell r="W22">
            <v>129.34500000000116</v>
          </cell>
          <cell r="X22">
            <v>26769</v>
          </cell>
          <cell r="Y22">
            <v>26767.51</v>
          </cell>
          <cell r="Z22">
            <v>1.4900000000016007</v>
          </cell>
          <cell r="AA22">
            <v>12201</v>
          </cell>
          <cell r="AB22">
            <v>11497.583000000001</v>
          </cell>
          <cell r="AC22">
            <v>703.41699999999946</v>
          </cell>
          <cell r="AD22">
            <v>11948</v>
          </cell>
          <cell r="AE22">
            <v>11942.278</v>
          </cell>
          <cell r="AF22">
            <v>5.7219999999997526</v>
          </cell>
          <cell r="AG22">
            <v>8143</v>
          </cell>
          <cell r="AH22">
            <v>8047.7449999999999</v>
          </cell>
          <cell r="AI22">
            <v>95.255000000000109</v>
          </cell>
          <cell r="AJ22">
            <v>149818</v>
          </cell>
          <cell r="AM22">
            <v>137427</v>
          </cell>
          <cell r="AP22">
            <v>141100</v>
          </cell>
          <cell r="AS22">
            <v>56175</v>
          </cell>
          <cell r="AT22">
            <v>97416</v>
          </cell>
          <cell r="AU22">
            <v>57823</v>
          </cell>
          <cell r="AV22">
            <v>63274</v>
          </cell>
          <cell r="AW22">
            <v>52231</v>
          </cell>
          <cell r="AX22">
            <v>45944</v>
          </cell>
          <cell r="AY22">
            <v>35008</v>
          </cell>
          <cell r="AZ22">
            <v>27881</v>
          </cell>
          <cell r="BA22">
            <v>27284</v>
          </cell>
          <cell r="BB22">
            <v>83137</v>
          </cell>
          <cell r="BC22">
            <v>63685</v>
          </cell>
          <cell r="BD22">
            <v>64092</v>
          </cell>
          <cell r="BE22">
            <v>60169</v>
          </cell>
          <cell r="BF22">
            <v>39481</v>
          </cell>
          <cell r="BG22">
            <v>132587</v>
          </cell>
          <cell r="BH22">
            <v>98031</v>
          </cell>
          <cell r="BI22">
            <v>66067</v>
          </cell>
          <cell r="BJ22">
            <v>11087</v>
          </cell>
          <cell r="BK22">
            <v>0</v>
          </cell>
          <cell r="BL22">
            <v>2119471</v>
          </cell>
        </row>
        <row r="23">
          <cell r="C23" t="str">
            <v>A02020</v>
          </cell>
          <cell r="D23" t="str">
            <v>A.2.A.1.1.A) Prestazioni di ricovero</v>
          </cell>
          <cell r="E23" t="str">
            <v>2008</v>
          </cell>
          <cell r="F23" t="str">
            <v>C</v>
          </cell>
          <cell r="G23">
            <v>0</v>
          </cell>
          <cell r="H23">
            <v>268261</v>
          </cell>
          <cell r="I23">
            <v>3084</v>
          </cell>
          <cell r="J23">
            <v>3083.576</v>
          </cell>
          <cell r="K23">
            <v>0.42399999999997817</v>
          </cell>
          <cell r="L23">
            <v>8116</v>
          </cell>
          <cell r="M23">
            <v>8115.875</v>
          </cell>
          <cell r="N23">
            <v>0.125</v>
          </cell>
          <cell r="O23">
            <v>27139</v>
          </cell>
          <cell r="P23">
            <v>27139.200000000001</v>
          </cell>
          <cell r="Q23">
            <v>-0.2000000000007276</v>
          </cell>
          <cell r="R23">
            <v>5044</v>
          </cell>
          <cell r="S23">
            <v>5043.8770000000004</v>
          </cell>
          <cell r="T23">
            <v>0.12299999999959255</v>
          </cell>
          <cell r="U23">
            <v>30303</v>
          </cell>
          <cell r="V23">
            <v>30302.553</v>
          </cell>
          <cell r="W23">
            <v>0.44700000000011642</v>
          </cell>
          <cell r="X23">
            <v>18233</v>
          </cell>
          <cell r="Y23">
            <v>18232.654999999999</v>
          </cell>
          <cell r="Z23">
            <v>0.34500000000116415</v>
          </cell>
          <cell r="AA23">
            <v>8760</v>
          </cell>
          <cell r="AB23">
            <v>8759.5820000000003</v>
          </cell>
          <cell r="AC23">
            <v>0.41799999999966531</v>
          </cell>
          <cell r="AD23">
            <v>9478</v>
          </cell>
          <cell r="AE23">
            <v>9477.5169999999998</v>
          </cell>
          <cell r="AF23">
            <v>0.48300000000017462</v>
          </cell>
          <cell r="AG23">
            <v>4670</v>
          </cell>
          <cell r="AH23">
            <v>4669.72</v>
          </cell>
          <cell r="AI23">
            <v>0.27999999999974534</v>
          </cell>
          <cell r="AJ23">
            <v>128211</v>
          </cell>
          <cell r="AM23">
            <v>116206</v>
          </cell>
          <cell r="AP23">
            <v>123320</v>
          </cell>
          <cell r="AS23">
            <v>48684</v>
          </cell>
          <cell r="AT23">
            <v>84800</v>
          </cell>
          <cell r="AU23">
            <v>49811</v>
          </cell>
          <cell r="AV23">
            <v>54138</v>
          </cell>
          <cell r="AW23">
            <v>48024</v>
          </cell>
          <cell r="AX23">
            <v>40073</v>
          </cell>
          <cell r="AY23">
            <v>30656</v>
          </cell>
          <cell r="AZ23">
            <v>25338</v>
          </cell>
          <cell r="BA23">
            <v>24612</v>
          </cell>
          <cell r="BB23">
            <v>65956</v>
          </cell>
          <cell r="BC23">
            <v>53686</v>
          </cell>
          <cell r="BD23">
            <v>57595</v>
          </cell>
          <cell r="BE23">
            <v>53549</v>
          </cell>
          <cell r="BF23">
            <v>35469</v>
          </cell>
          <cell r="BG23">
            <v>109394</v>
          </cell>
          <cell r="BH23">
            <v>82537</v>
          </cell>
          <cell r="BI23">
            <v>50787</v>
          </cell>
          <cell r="BJ23">
            <v>6632</v>
          </cell>
          <cell r="BK23">
            <v>0</v>
          </cell>
          <cell r="BL23">
            <v>1787393</v>
          </cell>
        </row>
        <row r="24">
          <cell r="C24" t="str">
            <v>A02025</v>
          </cell>
          <cell r="D24" t="str">
            <v>A.2.A.1.1.B) Prestazioni di specialistica ambulatoriale</v>
          </cell>
          <cell r="E24" t="str">
            <v>2008</v>
          </cell>
          <cell r="F24" t="str">
            <v>C</v>
          </cell>
          <cell r="G24">
            <v>0</v>
          </cell>
          <cell r="H24">
            <v>14711</v>
          </cell>
          <cell r="I24">
            <v>2546</v>
          </cell>
          <cell r="J24">
            <v>2545.319</v>
          </cell>
          <cell r="K24">
            <v>0.68100000000004002</v>
          </cell>
          <cell r="L24">
            <v>588</v>
          </cell>
          <cell r="M24">
            <v>588.35599999999999</v>
          </cell>
          <cell r="N24">
            <v>-0.35599999999999454</v>
          </cell>
          <cell r="O24">
            <v>5054</v>
          </cell>
          <cell r="P24">
            <v>5053.6970000000001</v>
          </cell>
          <cell r="Q24">
            <v>0.30299999999988358</v>
          </cell>
          <cell r="R24">
            <v>1385</v>
          </cell>
          <cell r="S24">
            <v>1385.4159999999999</v>
          </cell>
          <cell r="T24">
            <v>-0.41599999999993997</v>
          </cell>
          <cell r="U24">
            <v>2318</v>
          </cell>
          <cell r="V24">
            <v>2317.6039999999998</v>
          </cell>
          <cell r="W24">
            <v>0.39600000000018554</v>
          </cell>
          <cell r="X24">
            <v>5925</v>
          </cell>
          <cell r="Y24">
            <v>5924.6679999999997</v>
          </cell>
          <cell r="Z24">
            <v>0.33200000000033469</v>
          </cell>
          <cell r="AA24">
            <v>1804</v>
          </cell>
          <cell r="AB24">
            <v>1803.83</v>
          </cell>
          <cell r="AC24">
            <v>0.17000000000007276</v>
          </cell>
          <cell r="AD24">
            <v>1109</v>
          </cell>
          <cell r="AE24">
            <v>1108.5260000000001</v>
          </cell>
          <cell r="AF24">
            <v>0.4739999999999327</v>
          </cell>
          <cell r="AG24">
            <v>1637</v>
          </cell>
          <cell r="AH24">
            <v>1637.1990000000001</v>
          </cell>
          <cell r="AI24">
            <v>-0.19900000000006912</v>
          </cell>
          <cell r="AJ24">
            <v>14319</v>
          </cell>
          <cell r="AM24">
            <v>13759</v>
          </cell>
          <cell r="AP24">
            <v>9664</v>
          </cell>
          <cell r="AS24">
            <v>3984</v>
          </cell>
          <cell r="AT24">
            <v>9289</v>
          </cell>
          <cell r="AU24">
            <v>4905</v>
          </cell>
          <cell r="AV24">
            <v>4528</v>
          </cell>
          <cell r="AW24">
            <v>3821</v>
          </cell>
          <cell r="AX24">
            <v>5197</v>
          </cell>
          <cell r="AY24">
            <v>2989</v>
          </cell>
          <cell r="AZ24">
            <v>2191</v>
          </cell>
          <cell r="BA24">
            <v>1883</v>
          </cell>
          <cell r="BB24">
            <v>9819</v>
          </cell>
          <cell r="BC24">
            <v>5966</v>
          </cell>
          <cell r="BD24">
            <v>4763</v>
          </cell>
          <cell r="BE24">
            <v>4368</v>
          </cell>
          <cell r="BF24">
            <v>2789</v>
          </cell>
          <cell r="BG24">
            <v>9508</v>
          </cell>
          <cell r="BH24">
            <v>9189</v>
          </cell>
          <cell r="BI24">
            <v>6578</v>
          </cell>
          <cell r="BJ24">
            <v>2151</v>
          </cell>
          <cell r="BK24">
            <v>0</v>
          </cell>
          <cell r="BL24">
            <v>191103</v>
          </cell>
        </row>
        <row r="25">
          <cell r="C25" t="str">
            <v>A02030</v>
          </cell>
          <cell r="D25" t="str">
            <v>A.2.A.1.1.C) Prestazioni di psichiatria residenziale e semiresidenziale</v>
          </cell>
          <cell r="E25" t="str">
            <v>2008</v>
          </cell>
          <cell r="F25" t="str">
            <v>C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5917</v>
          </cell>
          <cell r="P25">
            <v>5917.1970000000001</v>
          </cell>
          <cell r="Q25">
            <v>-0.19700000000011642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274</v>
          </cell>
          <cell r="AH25">
            <v>273.66000000000003</v>
          </cell>
          <cell r="AI25">
            <v>0.33999999999997499</v>
          </cell>
          <cell r="AJ25">
            <v>0</v>
          </cell>
          <cell r="AM25">
            <v>0</v>
          </cell>
          <cell r="AP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12382</v>
          </cell>
        </row>
        <row r="26">
          <cell r="C26" t="str">
            <v>A02035</v>
          </cell>
          <cell r="D26" t="str">
            <v>A.2.A.1.1.D) Prestazioni di File F</v>
          </cell>
          <cell r="E26" t="str">
            <v>2008</v>
          </cell>
          <cell r="F26" t="str">
            <v>C</v>
          </cell>
          <cell r="G26">
            <v>0</v>
          </cell>
          <cell r="H26">
            <v>3676</v>
          </cell>
          <cell r="I26">
            <v>8</v>
          </cell>
          <cell r="J26">
            <v>7.9</v>
          </cell>
          <cell r="K26">
            <v>9.9999999999999645E-2</v>
          </cell>
          <cell r="L26">
            <v>1</v>
          </cell>
          <cell r="M26">
            <v>1.095</v>
          </cell>
          <cell r="N26">
            <v>-9.4999999999999973E-2</v>
          </cell>
          <cell r="O26">
            <v>208</v>
          </cell>
          <cell r="P26">
            <v>207.53399999999999</v>
          </cell>
          <cell r="Q26">
            <v>0.46600000000000819</v>
          </cell>
          <cell r="R26">
            <v>65</v>
          </cell>
          <cell r="S26">
            <v>64.945999999999998</v>
          </cell>
          <cell r="T26">
            <v>5.4000000000002046E-2</v>
          </cell>
          <cell r="U26">
            <v>137</v>
          </cell>
          <cell r="V26">
            <v>136.989</v>
          </cell>
          <cell r="W26">
            <v>1.099999999999568E-2</v>
          </cell>
          <cell r="X26">
            <v>184</v>
          </cell>
          <cell r="Y26">
            <v>183.89699999999999</v>
          </cell>
          <cell r="Z26">
            <v>0.10300000000000864</v>
          </cell>
          <cell r="AA26">
            <v>39</v>
          </cell>
          <cell r="AB26">
            <v>39.462000000000003</v>
          </cell>
          <cell r="AC26">
            <v>-0.4620000000000033</v>
          </cell>
          <cell r="AD26">
            <v>12</v>
          </cell>
          <cell r="AE26">
            <v>11.539</v>
          </cell>
          <cell r="AF26">
            <v>0.4610000000000003</v>
          </cell>
          <cell r="AG26">
            <v>59</v>
          </cell>
          <cell r="AH26">
            <v>59.584000000000003</v>
          </cell>
          <cell r="AI26">
            <v>-0.58400000000000318</v>
          </cell>
          <cell r="AJ26">
            <v>6895</v>
          </cell>
          <cell r="AM26">
            <v>5995</v>
          </cell>
          <cell r="AP26">
            <v>7726</v>
          </cell>
          <cell r="AS26">
            <v>3494</v>
          </cell>
          <cell r="AT26">
            <v>2943</v>
          </cell>
          <cell r="AU26">
            <v>3107</v>
          </cell>
          <cell r="AV26">
            <v>3970</v>
          </cell>
          <cell r="AW26">
            <v>386</v>
          </cell>
          <cell r="AX26">
            <v>456</v>
          </cell>
          <cell r="AY26">
            <v>1363</v>
          </cell>
          <cell r="AZ26">
            <v>257</v>
          </cell>
          <cell r="BA26">
            <v>205</v>
          </cell>
          <cell r="BB26">
            <v>6819</v>
          </cell>
          <cell r="BC26">
            <v>2955</v>
          </cell>
          <cell r="BD26">
            <v>1331</v>
          </cell>
          <cell r="BE26">
            <v>1879</v>
          </cell>
          <cell r="BF26">
            <v>815</v>
          </cell>
          <cell r="BG26">
            <v>13488</v>
          </cell>
          <cell r="BH26">
            <v>6089</v>
          </cell>
          <cell r="BI26">
            <v>8636</v>
          </cell>
          <cell r="BJ26">
            <v>2304</v>
          </cell>
          <cell r="BK26">
            <v>0</v>
          </cell>
          <cell r="BL26">
            <v>86215</v>
          </cell>
        </row>
        <row r="27">
          <cell r="C27" t="str">
            <v>A02040</v>
          </cell>
          <cell r="D27" t="str">
            <v>A.2.A.1.1.E) Altre prestazioni sanitarie e sociosanitarie</v>
          </cell>
          <cell r="E27" t="str">
            <v>2008</v>
          </cell>
          <cell r="F27" t="str">
            <v>C</v>
          </cell>
          <cell r="G27">
            <v>0</v>
          </cell>
          <cell r="H27">
            <v>0</v>
          </cell>
          <cell r="I27">
            <v>1526</v>
          </cell>
          <cell r="J27">
            <v>1520.9390000000001</v>
          </cell>
          <cell r="K27">
            <v>5.0609999999999218</v>
          </cell>
          <cell r="L27">
            <v>1182</v>
          </cell>
          <cell r="M27">
            <v>943.46699999999998</v>
          </cell>
          <cell r="N27">
            <v>238.53300000000002</v>
          </cell>
          <cell r="O27">
            <v>4250</v>
          </cell>
          <cell r="P27">
            <v>4097.1549999999997</v>
          </cell>
          <cell r="Q27">
            <v>152.84500000000025</v>
          </cell>
          <cell r="R27">
            <v>1456</v>
          </cell>
          <cell r="S27">
            <v>1381.3520000000001</v>
          </cell>
          <cell r="T27">
            <v>74.647999999999911</v>
          </cell>
          <cell r="U27">
            <v>2165</v>
          </cell>
          <cell r="V27">
            <v>2036.509</v>
          </cell>
          <cell r="W27">
            <v>128.49099999999999</v>
          </cell>
          <cell r="X27">
            <v>2427</v>
          </cell>
          <cell r="Y27">
            <v>2426.29</v>
          </cell>
          <cell r="Z27">
            <v>0.71000000000003638</v>
          </cell>
          <cell r="AA27">
            <v>1598</v>
          </cell>
          <cell r="AB27">
            <v>894.70899999999995</v>
          </cell>
          <cell r="AC27">
            <v>703.29100000000005</v>
          </cell>
          <cell r="AD27">
            <v>1349</v>
          </cell>
          <cell r="AE27">
            <v>1344.6959999999999</v>
          </cell>
          <cell r="AF27">
            <v>4.3040000000000873</v>
          </cell>
          <cell r="AG27">
            <v>1503</v>
          </cell>
          <cell r="AH27">
            <v>1407.5820000000001</v>
          </cell>
          <cell r="AI27">
            <v>95.417999999999893</v>
          </cell>
          <cell r="AJ27">
            <v>393</v>
          </cell>
          <cell r="AM27">
            <v>1467</v>
          </cell>
          <cell r="AP27">
            <v>390</v>
          </cell>
          <cell r="AS27">
            <v>13</v>
          </cell>
          <cell r="AT27">
            <v>384</v>
          </cell>
          <cell r="AU27">
            <v>0</v>
          </cell>
          <cell r="AV27">
            <v>638</v>
          </cell>
          <cell r="AW27">
            <v>0</v>
          </cell>
          <cell r="AX27">
            <v>218</v>
          </cell>
          <cell r="AY27">
            <v>0</v>
          </cell>
          <cell r="AZ27">
            <v>95</v>
          </cell>
          <cell r="BA27">
            <v>584</v>
          </cell>
          <cell r="BB27">
            <v>543</v>
          </cell>
          <cell r="BC27">
            <v>1078</v>
          </cell>
          <cell r="BD27">
            <v>403</v>
          </cell>
          <cell r="BE27">
            <v>373</v>
          </cell>
          <cell r="BF27">
            <v>408</v>
          </cell>
          <cell r="BG27">
            <v>197</v>
          </cell>
          <cell r="BH27">
            <v>216</v>
          </cell>
          <cell r="BI27">
            <v>66</v>
          </cell>
          <cell r="BJ27">
            <v>0</v>
          </cell>
          <cell r="BK27">
            <v>0</v>
          </cell>
          <cell r="BL27">
            <v>42378</v>
          </cell>
        </row>
        <row r="28">
          <cell r="C28" t="str">
            <v>A02045</v>
          </cell>
          <cell r="D28" t="str">
            <v>A.2.A.1.1.E.1) Prestazioni servizi MMG, PLS, Contin. Assistenziale</v>
          </cell>
          <cell r="E28" t="str">
            <v>2008</v>
          </cell>
          <cell r="F28" t="str">
            <v>C</v>
          </cell>
          <cell r="G28">
            <v>0</v>
          </cell>
          <cell r="H28">
            <v>0</v>
          </cell>
          <cell r="I28">
            <v>38</v>
          </cell>
          <cell r="J28">
            <v>37.521000000000001</v>
          </cell>
          <cell r="K28">
            <v>0.4789999999999992</v>
          </cell>
          <cell r="L28">
            <v>0</v>
          </cell>
          <cell r="M28">
            <v>0</v>
          </cell>
          <cell r="N28">
            <v>0</v>
          </cell>
          <cell r="O28">
            <v>161</v>
          </cell>
          <cell r="P28">
            <v>160.60400000000001</v>
          </cell>
          <cell r="Q28">
            <v>0.39599999999998658</v>
          </cell>
          <cell r="R28">
            <v>9</v>
          </cell>
          <cell r="S28">
            <v>8.7650000000000006</v>
          </cell>
          <cell r="T28">
            <v>0.23499999999999943</v>
          </cell>
          <cell r="U28">
            <v>0</v>
          </cell>
          <cell r="V28">
            <v>0</v>
          </cell>
          <cell r="W28">
            <v>0</v>
          </cell>
          <cell r="X28">
            <v>19</v>
          </cell>
          <cell r="Y28">
            <v>18.545999999999999</v>
          </cell>
          <cell r="Z28">
            <v>0.45400000000000063</v>
          </cell>
          <cell r="AA28">
            <v>8</v>
          </cell>
          <cell r="AB28">
            <v>8.407</v>
          </cell>
          <cell r="AC28">
            <v>-0.40700000000000003</v>
          </cell>
          <cell r="AD28">
            <v>27</v>
          </cell>
          <cell r="AE28">
            <v>27.459</v>
          </cell>
          <cell r="AF28">
            <v>-0.45899999999999963</v>
          </cell>
          <cell r="AG28">
            <v>14</v>
          </cell>
          <cell r="AH28">
            <v>13.769</v>
          </cell>
          <cell r="AI28">
            <v>0.23099999999999987</v>
          </cell>
          <cell r="AJ28">
            <v>0</v>
          </cell>
          <cell r="AM28">
            <v>0</v>
          </cell>
          <cell r="AP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552</v>
          </cell>
        </row>
        <row r="29">
          <cell r="C29" t="str">
            <v>A02050</v>
          </cell>
          <cell r="D29" t="str">
            <v>A.2.A.1.1.E.2) Prestazioni servizi farmaceutica convenzionata</v>
          </cell>
          <cell r="E29" t="str">
            <v>2008</v>
          </cell>
          <cell r="F29" t="str">
            <v>C</v>
          </cell>
          <cell r="G29">
            <v>0</v>
          </cell>
          <cell r="H29">
            <v>0</v>
          </cell>
          <cell r="I29">
            <v>4</v>
          </cell>
          <cell r="J29">
            <v>4.3319999999999999</v>
          </cell>
          <cell r="K29">
            <v>-0.33199999999999985</v>
          </cell>
          <cell r="L29">
            <v>323</v>
          </cell>
          <cell r="M29">
            <v>323.44200000000001</v>
          </cell>
          <cell r="N29">
            <v>-0.44200000000000728</v>
          </cell>
          <cell r="O29">
            <v>1262</v>
          </cell>
          <cell r="P29">
            <v>1262.383</v>
          </cell>
          <cell r="Q29">
            <v>-0.3830000000000382</v>
          </cell>
          <cell r="R29">
            <v>818</v>
          </cell>
          <cell r="S29">
            <v>818.65899999999999</v>
          </cell>
          <cell r="T29">
            <v>-0.65899999999999181</v>
          </cell>
          <cell r="U29">
            <v>323</v>
          </cell>
          <cell r="V29">
            <v>322.61200000000002</v>
          </cell>
          <cell r="W29">
            <v>0.38799999999997681</v>
          </cell>
          <cell r="X29">
            <v>1184</v>
          </cell>
          <cell r="Y29">
            <v>1183.5419999999999</v>
          </cell>
          <cell r="Z29">
            <v>0.45800000000008367</v>
          </cell>
          <cell r="AA29">
            <v>252</v>
          </cell>
          <cell r="AB29">
            <v>251.96799999999999</v>
          </cell>
          <cell r="AC29">
            <v>3.2000000000010687E-2</v>
          </cell>
          <cell r="AD29">
            <v>244</v>
          </cell>
          <cell r="AE29">
            <v>244.499</v>
          </cell>
          <cell r="AF29">
            <v>-0.49899999999999523</v>
          </cell>
          <cell r="AG29">
            <v>543</v>
          </cell>
          <cell r="AH29">
            <v>542.63900000000001</v>
          </cell>
          <cell r="AI29">
            <v>0.36099999999999</v>
          </cell>
          <cell r="AJ29">
            <v>0</v>
          </cell>
          <cell r="AM29">
            <v>0</v>
          </cell>
          <cell r="AP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9906</v>
          </cell>
        </row>
        <row r="30">
          <cell r="C30" t="str">
            <v>A02055</v>
          </cell>
          <cell r="D30" t="str">
            <v>A.2.A.1.1.E.3) Prestazioni termali</v>
          </cell>
          <cell r="E30" t="str">
            <v>2008</v>
          </cell>
          <cell r="F30" t="str">
            <v>C</v>
          </cell>
          <cell r="G30">
            <v>0</v>
          </cell>
          <cell r="H30">
            <v>0</v>
          </cell>
          <cell r="I30">
            <v>290</v>
          </cell>
          <cell r="J30">
            <v>289.95999999999998</v>
          </cell>
          <cell r="K30">
            <v>4.0000000000020464E-2</v>
          </cell>
          <cell r="L30">
            <v>0</v>
          </cell>
          <cell r="M30">
            <v>0</v>
          </cell>
          <cell r="N30">
            <v>0</v>
          </cell>
          <cell r="O30">
            <v>76</v>
          </cell>
          <cell r="P30">
            <v>75.614000000000004</v>
          </cell>
          <cell r="Q30">
            <v>0.38599999999999568</v>
          </cell>
          <cell r="R30">
            <v>0</v>
          </cell>
          <cell r="S30">
            <v>0</v>
          </cell>
          <cell r="T30">
            <v>0</v>
          </cell>
          <cell r="U30">
            <v>110</v>
          </cell>
          <cell r="V30">
            <v>110.236</v>
          </cell>
          <cell r="W30">
            <v>-0.23600000000000421</v>
          </cell>
          <cell r="X30">
            <v>66</v>
          </cell>
          <cell r="Y30">
            <v>66.216999999999999</v>
          </cell>
          <cell r="Z30">
            <v>-0.21699999999999875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100</v>
          </cell>
          <cell r="AH30">
            <v>100.489</v>
          </cell>
          <cell r="AI30">
            <v>-0.48900000000000432</v>
          </cell>
          <cell r="AJ30">
            <v>0</v>
          </cell>
          <cell r="AM30">
            <v>0</v>
          </cell>
          <cell r="AP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1284</v>
          </cell>
        </row>
        <row r="31">
          <cell r="C31" t="str">
            <v>A02060</v>
          </cell>
          <cell r="D31" t="str">
            <v>A.2.A.1.1.E.4) Prestazioni trasporto ambulanze ed elisoccorso</v>
          </cell>
          <cell r="E31" t="str">
            <v>2008</v>
          </cell>
          <cell r="F31" t="str">
            <v>C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M31">
            <v>0</v>
          </cell>
          <cell r="AP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</row>
        <row r="32">
          <cell r="C32" t="str">
            <v>A02065</v>
          </cell>
          <cell r="D32" t="str">
            <v>A.2.A.1.1.E.5) Altre prestazioni sanitarie e socio-sanitarie</v>
          </cell>
          <cell r="E32" t="str">
            <v>2008</v>
          </cell>
          <cell r="F32" t="str">
            <v>C</v>
          </cell>
          <cell r="G32">
            <v>0</v>
          </cell>
          <cell r="H32">
            <v>0</v>
          </cell>
          <cell r="I32">
            <v>1194</v>
          </cell>
          <cell r="J32">
            <v>1189.126</v>
          </cell>
          <cell r="K32">
            <v>4.8740000000000236</v>
          </cell>
          <cell r="L32">
            <v>859</v>
          </cell>
          <cell r="M32">
            <v>620.02499999999998</v>
          </cell>
          <cell r="N32">
            <v>238.97500000000002</v>
          </cell>
          <cell r="O32">
            <v>2751</v>
          </cell>
          <cell r="P32">
            <v>2598.5540000000001</v>
          </cell>
          <cell r="Q32">
            <v>152.44599999999991</v>
          </cell>
          <cell r="R32">
            <v>629</v>
          </cell>
          <cell r="S32">
            <v>553.928</v>
          </cell>
          <cell r="T32">
            <v>75.072000000000003</v>
          </cell>
          <cell r="U32">
            <v>1732</v>
          </cell>
          <cell r="V32">
            <v>1603.6610000000001</v>
          </cell>
          <cell r="W32">
            <v>128.33899999999994</v>
          </cell>
          <cell r="X32">
            <v>1158</v>
          </cell>
          <cell r="Y32">
            <v>1157.9849999999999</v>
          </cell>
          <cell r="Z32">
            <v>1.5000000000100044E-2</v>
          </cell>
          <cell r="AA32">
            <v>1338</v>
          </cell>
          <cell r="AB32">
            <v>634.33399999999995</v>
          </cell>
          <cell r="AC32">
            <v>703.66600000000005</v>
          </cell>
          <cell r="AD32">
            <v>1078</v>
          </cell>
          <cell r="AE32">
            <v>1072.7380000000001</v>
          </cell>
          <cell r="AF32">
            <v>5.2619999999999436</v>
          </cell>
          <cell r="AG32">
            <v>846</v>
          </cell>
          <cell r="AH32">
            <v>750.68499999999995</v>
          </cell>
          <cell r="AI32">
            <v>95.315000000000055</v>
          </cell>
          <cell r="AJ32">
            <v>393</v>
          </cell>
          <cell r="AM32">
            <v>1467</v>
          </cell>
          <cell r="AP32">
            <v>390</v>
          </cell>
          <cell r="AS32">
            <v>13</v>
          </cell>
          <cell r="AT32">
            <v>384</v>
          </cell>
          <cell r="AU32">
            <v>0</v>
          </cell>
          <cell r="AV32">
            <v>638</v>
          </cell>
          <cell r="AW32">
            <v>0</v>
          </cell>
          <cell r="AX32">
            <v>218</v>
          </cell>
          <cell r="AY32">
            <v>0</v>
          </cell>
          <cell r="AZ32">
            <v>95</v>
          </cell>
          <cell r="BA32">
            <v>584</v>
          </cell>
          <cell r="BB32">
            <v>543</v>
          </cell>
          <cell r="BC32">
            <v>1078</v>
          </cell>
          <cell r="BD32">
            <v>403</v>
          </cell>
          <cell r="BE32">
            <v>373</v>
          </cell>
          <cell r="BF32">
            <v>408</v>
          </cell>
          <cell r="BG32">
            <v>197</v>
          </cell>
          <cell r="BH32">
            <v>216</v>
          </cell>
          <cell r="BI32">
            <v>66</v>
          </cell>
          <cell r="BJ32">
            <v>0</v>
          </cell>
          <cell r="BK32">
            <v>0</v>
          </cell>
          <cell r="BL32">
            <v>30636</v>
          </cell>
        </row>
        <row r="33">
          <cell r="C33" t="str">
            <v>A02070</v>
          </cell>
          <cell r="D33" t="str">
            <v>A.2.A.1.2)   Ricavi per prestaz. sanitarie  e sociosanitarie  erogate ad altri soggetti pubblici</v>
          </cell>
          <cell r="E33" t="str">
            <v>2008</v>
          </cell>
          <cell r="F33" t="str">
            <v>C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42</v>
          </cell>
          <cell r="M33">
            <v>0</v>
          </cell>
          <cell r="N33">
            <v>0</v>
          </cell>
          <cell r="O33">
            <v>43</v>
          </cell>
          <cell r="P33">
            <v>0</v>
          </cell>
          <cell r="Q33">
            <v>0</v>
          </cell>
          <cell r="R33">
            <v>93</v>
          </cell>
          <cell r="S33">
            <v>0</v>
          </cell>
          <cell r="T33">
            <v>0</v>
          </cell>
          <cell r="U33">
            <v>185</v>
          </cell>
          <cell r="V33">
            <v>0</v>
          </cell>
          <cell r="W33">
            <v>0</v>
          </cell>
          <cell r="X33">
            <v>274</v>
          </cell>
          <cell r="Y33">
            <v>0</v>
          </cell>
          <cell r="Z33">
            <v>0</v>
          </cell>
          <cell r="AA33">
            <v>1</v>
          </cell>
          <cell r="AB33">
            <v>0</v>
          </cell>
          <cell r="AC33">
            <v>0</v>
          </cell>
          <cell r="AD33">
            <v>9</v>
          </cell>
          <cell r="AE33">
            <v>0</v>
          </cell>
          <cell r="AF33">
            <v>0</v>
          </cell>
          <cell r="AG33">
            <v>15</v>
          </cell>
          <cell r="AH33">
            <v>0</v>
          </cell>
          <cell r="AI33">
            <v>0</v>
          </cell>
          <cell r="AJ33">
            <v>0</v>
          </cell>
          <cell r="AM33">
            <v>0</v>
          </cell>
          <cell r="AP33">
            <v>337</v>
          </cell>
          <cell r="AS33">
            <v>167</v>
          </cell>
          <cell r="AT33">
            <v>0</v>
          </cell>
          <cell r="AU33">
            <v>12</v>
          </cell>
          <cell r="AV33">
            <v>0</v>
          </cell>
          <cell r="AW33">
            <v>216</v>
          </cell>
          <cell r="AX33">
            <v>11</v>
          </cell>
          <cell r="AY33">
            <v>0</v>
          </cell>
          <cell r="AZ33">
            <v>0</v>
          </cell>
          <cell r="BA33">
            <v>43</v>
          </cell>
          <cell r="BB33">
            <v>9</v>
          </cell>
          <cell r="BC33">
            <v>0</v>
          </cell>
          <cell r="BD33">
            <v>212</v>
          </cell>
          <cell r="BE33">
            <v>0</v>
          </cell>
          <cell r="BF33">
            <v>0</v>
          </cell>
          <cell r="BG33">
            <v>17</v>
          </cell>
          <cell r="BH33">
            <v>734</v>
          </cell>
          <cell r="BI33">
            <v>4</v>
          </cell>
          <cell r="BJ33">
            <v>0</v>
          </cell>
          <cell r="BK33">
            <v>2424</v>
          </cell>
          <cell r="BL33">
            <v>2424</v>
          </cell>
        </row>
        <row r="34">
          <cell r="C34" t="str">
            <v>A02075</v>
          </cell>
          <cell r="D34" t="str">
            <v>A.2.A.1.3)   Ricavi per prestaz. sanitarie e sociosanitarie erogate a soggetti pubblici extra Regione</v>
          </cell>
          <cell r="E34" t="str">
            <v>2008</v>
          </cell>
          <cell r="F34" t="str">
            <v>C</v>
          </cell>
          <cell r="G34">
            <v>0</v>
          </cell>
          <cell r="H34">
            <v>0</v>
          </cell>
          <cell r="I34">
            <v>1145</v>
          </cell>
          <cell r="J34">
            <v>1146.3320000000001</v>
          </cell>
          <cell r="K34">
            <v>-1.3320000000001073</v>
          </cell>
          <cell r="L34">
            <v>362</v>
          </cell>
          <cell r="M34">
            <v>362.34100000000001</v>
          </cell>
          <cell r="N34">
            <v>-0.34100000000000819</v>
          </cell>
          <cell r="O34">
            <v>1152</v>
          </cell>
          <cell r="P34">
            <v>1149.5070000000001</v>
          </cell>
          <cell r="Q34">
            <v>2.4929999999999382</v>
          </cell>
          <cell r="R34">
            <v>427</v>
          </cell>
          <cell r="S34">
            <v>427.84199999999998</v>
          </cell>
          <cell r="T34">
            <v>-0.84199999999998454</v>
          </cell>
          <cell r="U34">
            <v>3399</v>
          </cell>
          <cell r="V34">
            <v>3398.904</v>
          </cell>
          <cell r="W34">
            <v>9.6000000000003638E-2</v>
          </cell>
          <cell r="X34">
            <v>1293</v>
          </cell>
          <cell r="Y34">
            <v>1293.972</v>
          </cell>
          <cell r="Z34">
            <v>-0.97199999999997999</v>
          </cell>
          <cell r="AA34">
            <v>543</v>
          </cell>
          <cell r="AB34">
            <v>541.21500000000003</v>
          </cell>
          <cell r="AC34">
            <v>1.7849999999999682</v>
          </cell>
          <cell r="AD34">
            <v>877</v>
          </cell>
          <cell r="AE34">
            <v>877.25400000000002</v>
          </cell>
          <cell r="AF34">
            <v>-0.2540000000000191</v>
          </cell>
          <cell r="AG34">
            <v>1274</v>
          </cell>
          <cell r="AH34">
            <v>1274.2829999999999</v>
          </cell>
          <cell r="AI34">
            <v>-0.28299999999990177</v>
          </cell>
          <cell r="AJ34">
            <v>2563</v>
          </cell>
          <cell r="AM34">
            <v>1264</v>
          </cell>
          <cell r="AP34">
            <v>2031</v>
          </cell>
          <cell r="AS34">
            <v>382</v>
          </cell>
          <cell r="AT34">
            <v>1647</v>
          </cell>
          <cell r="AU34">
            <v>2544</v>
          </cell>
          <cell r="AV34">
            <v>989</v>
          </cell>
          <cell r="AW34">
            <v>869</v>
          </cell>
          <cell r="AX34">
            <v>347</v>
          </cell>
          <cell r="AY34">
            <v>291</v>
          </cell>
          <cell r="AZ34">
            <v>540</v>
          </cell>
          <cell r="BA34">
            <v>520</v>
          </cell>
          <cell r="BB34">
            <v>670</v>
          </cell>
          <cell r="BC34">
            <v>455</v>
          </cell>
          <cell r="BD34">
            <v>542</v>
          </cell>
          <cell r="BE34">
            <v>887</v>
          </cell>
          <cell r="BF34">
            <v>393</v>
          </cell>
          <cell r="BG34">
            <v>1148</v>
          </cell>
          <cell r="BH34">
            <v>9456</v>
          </cell>
          <cell r="BI34">
            <v>707</v>
          </cell>
          <cell r="BJ34">
            <v>1182</v>
          </cell>
          <cell r="BK34">
            <v>39899</v>
          </cell>
          <cell r="BL34">
            <v>50371</v>
          </cell>
        </row>
        <row r="35">
          <cell r="C35" t="str">
            <v>A02080</v>
          </cell>
          <cell r="D35" t="str">
            <v>A.2.A.1.3.A) Prestazioni di ricovero</v>
          </cell>
          <cell r="E35" t="str">
            <v>2008</v>
          </cell>
          <cell r="F35" t="str">
            <v>C</v>
          </cell>
          <cell r="G35">
            <v>0</v>
          </cell>
          <cell r="H35">
            <v>0</v>
          </cell>
          <cell r="I35">
            <v>559</v>
          </cell>
          <cell r="J35">
            <v>559.60400000000004</v>
          </cell>
          <cell r="K35">
            <v>-0.60400000000004184</v>
          </cell>
          <cell r="L35">
            <v>316</v>
          </cell>
          <cell r="M35">
            <v>315.95100000000002</v>
          </cell>
          <cell r="N35">
            <v>4.8999999999978172E-2</v>
          </cell>
          <cell r="O35">
            <v>729</v>
          </cell>
          <cell r="P35">
            <v>729.43799999999999</v>
          </cell>
          <cell r="Q35">
            <v>-0.43799999999998818</v>
          </cell>
          <cell r="R35">
            <v>389</v>
          </cell>
          <cell r="S35">
            <v>389.274</v>
          </cell>
          <cell r="T35">
            <v>-0.27400000000000091</v>
          </cell>
          <cell r="U35">
            <v>2691</v>
          </cell>
          <cell r="V35">
            <v>2690.5030000000002</v>
          </cell>
          <cell r="W35">
            <v>0.49699999999984357</v>
          </cell>
          <cell r="X35">
            <v>724</v>
          </cell>
          <cell r="Y35">
            <v>724.49</v>
          </cell>
          <cell r="Z35">
            <v>-0.49000000000000909</v>
          </cell>
          <cell r="AA35">
            <v>423</v>
          </cell>
          <cell r="AB35">
            <v>422.62700000000001</v>
          </cell>
          <cell r="AC35">
            <v>0.37299999999999045</v>
          </cell>
          <cell r="AD35">
            <v>673</v>
          </cell>
          <cell r="AE35">
            <v>673.024</v>
          </cell>
          <cell r="AF35">
            <v>-2.4000000000000909E-2</v>
          </cell>
          <cell r="AG35">
            <v>870</v>
          </cell>
          <cell r="AH35">
            <v>870.28700000000003</v>
          </cell>
          <cell r="AI35">
            <v>-0.28700000000003456</v>
          </cell>
          <cell r="AJ35">
            <v>2539</v>
          </cell>
          <cell r="AM35">
            <v>1054</v>
          </cell>
          <cell r="AP35">
            <v>1995</v>
          </cell>
          <cell r="AS35">
            <v>343</v>
          </cell>
          <cell r="AT35">
            <v>1381</v>
          </cell>
          <cell r="AU35">
            <v>2374</v>
          </cell>
          <cell r="AV35">
            <v>495</v>
          </cell>
          <cell r="AW35">
            <v>864</v>
          </cell>
          <cell r="AX35">
            <v>289</v>
          </cell>
          <cell r="AY35">
            <v>284</v>
          </cell>
          <cell r="AZ35">
            <v>493</v>
          </cell>
          <cell r="BA35">
            <v>507</v>
          </cell>
          <cell r="BB35">
            <v>488</v>
          </cell>
          <cell r="BC35">
            <v>425</v>
          </cell>
          <cell r="BD35">
            <v>533</v>
          </cell>
          <cell r="BE35">
            <v>844</v>
          </cell>
          <cell r="BF35">
            <v>385</v>
          </cell>
          <cell r="BG35">
            <v>1081</v>
          </cell>
          <cell r="BH35">
            <v>8498</v>
          </cell>
          <cell r="BI35">
            <v>650</v>
          </cell>
          <cell r="BJ35">
            <v>835</v>
          </cell>
          <cell r="BK35">
            <v>33731</v>
          </cell>
          <cell r="BL35">
            <v>41105</v>
          </cell>
        </row>
        <row r="36">
          <cell r="C36" t="str">
            <v>A02085</v>
          </cell>
          <cell r="D36" t="str">
            <v>A.2.A.1.3.B) Prestazioni ambulatoriali</v>
          </cell>
          <cell r="E36" t="str">
            <v>2008</v>
          </cell>
          <cell r="F36" t="str">
            <v>C</v>
          </cell>
          <cell r="G36">
            <v>0</v>
          </cell>
          <cell r="H36">
            <v>0</v>
          </cell>
          <cell r="I36">
            <v>6</v>
          </cell>
          <cell r="J36">
            <v>6.3769999999999998</v>
          </cell>
          <cell r="K36">
            <v>-0.37699999999999978</v>
          </cell>
          <cell r="L36">
            <v>10</v>
          </cell>
          <cell r="M36">
            <v>10.028</v>
          </cell>
          <cell r="N36">
            <v>-2.8000000000000469E-2</v>
          </cell>
          <cell r="O36">
            <v>13</v>
          </cell>
          <cell r="P36">
            <v>13.119</v>
          </cell>
          <cell r="Q36">
            <v>-0.11899999999999977</v>
          </cell>
          <cell r="R36">
            <v>14</v>
          </cell>
          <cell r="S36">
            <v>14.384</v>
          </cell>
          <cell r="T36">
            <v>-0.38400000000000034</v>
          </cell>
          <cell r="U36">
            <v>75</v>
          </cell>
          <cell r="V36">
            <v>74.884</v>
          </cell>
          <cell r="W36">
            <v>0.11599999999999966</v>
          </cell>
          <cell r="X36">
            <v>62</v>
          </cell>
          <cell r="Y36">
            <v>61.628</v>
          </cell>
          <cell r="Z36">
            <v>0.37199999999999989</v>
          </cell>
          <cell r="AA36">
            <v>21</v>
          </cell>
          <cell r="AB36">
            <v>20.538</v>
          </cell>
          <cell r="AC36">
            <v>0.46199999999999974</v>
          </cell>
          <cell r="AD36">
            <v>44</v>
          </cell>
          <cell r="AE36">
            <v>44.142000000000003</v>
          </cell>
          <cell r="AF36">
            <v>-0.14200000000000301</v>
          </cell>
          <cell r="AG36">
            <v>14</v>
          </cell>
          <cell r="AH36">
            <v>14.551</v>
          </cell>
          <cell r="AI36">
            <v>-0.55100000000000016</v>
          </cell>
          <cell r="AJ36">
            <v>7</v>
          </cell>
          <cell r="AM36">
            <v>187</v>
          </cell>
          <cell r="AP36">
            <v>13</v>
          </cell>
          <cell r="AS36">
            <v>3</v>
          </cell>
          <cell r="AT36">
            <v>181</v>
          </cell>
          <cell r="AU36">
            <v>33</v>
          </cell>
          <cell r="AV36">
            <v>2</v>
          </cell>
          <cell r="AW36">
            <v>2</v>
          </cell>
          <cell r="AX36">
            <v>51</v>
          </cell>
          <cell r="AY36">
            <v>2</v>
          </cell>
          <cell r="AZ36">
            <v>44</v>
          </cell>
          <cell r="BA36">
            <v>10</v>
          </cell>
          <cell r="BB36">
            <v>119</v>
          </cell>
          <cell r="BC36">
            <v>12</v>
          </cell>
          <cell r="BD36">
            <v>9</v>
          </cell>
          <cell r="BE36">
            <v>13</v>
          </cell>
          <cell r="BF36">
            <v>7</v>
          </cell>
          <cell r="BG36">
            <v>11</v>
          </cell>
          <cell r="BH36">
            <v>412</v>
          </cell>
          <cell r="BI36">
            <v>32</v>
          </cell>
          <cell r="BJ36">
            <v>45</v>
          </cell>
          <cell r="BK36">
            <v>1454</v>
          </cell>
          <cell r="BL36">
            <v>1713</v>
          </cell>
        </row>
        <row r="37">
          <cell r="C37" t="str">
            <v>A02090</v>
          </cell>
          <cell r="D37" t="str">
            <v>A.2.A.1.3.C) Prestazioni di psichiatria non soggetta a compensazione (resid. e semiresid.)</v>
          </cell>
          <cell r="E37" t="str">
            <v>2008</v>
          </cell>
          <cell r="F37" t="str">
            <v>C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M37">
            <v>0</v>
          </cell>
          <cell r="AP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</row>
        <row r="38">
          <cell r="C38" t="str">
            <v>A02095</v>
          </cell>
          <cell r="D38" t="str">
            <v>A.2.A.1.3.D) Prestazioni di File F</v>
          </cell>
          <cell r="E38" t="str">
            <v>2008</v>
          </cell>
          <cell r="F38" t="str">
            <v>C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6</v>
          </cell>
          <cell r="P38">
            <v>6.06</v>
          </cell>
          <cell r="Q38">
            <v>-5.9999999999999609E-2</v>
          </cell>
          <cell r="R38">
            <v>2</v>
          </cell>
          <cell r="S38">
            <v>2.3319999999999999</v>
          </cell>
          <cell r="T38">
            <v>-0.33199999999999985</v>
          </cell>
          <cell r="U38">
            <v>86</v>
          </cell>
          <cell r="V38">
            <v>86.414000000000001</v>
          </cell>
          <cell r="W38">
            <v>-0.41400000000000148</v>
          </cell>
          <cell r="X38">
            <v>7</v>
          </cell>
          <cell r="Y38">
            <v>6.5869999999999997</v>
          </cell>
          <cell r="Z38">
            <v>0.41300000000000026</v>
          </cell>
          <cell r="AA38">
            <v>5</v>
          </cell>
          <cell r="AB38">
            <v>4.516</v>
          </cell>
          <cell r="AC38">
            <v>0.48399999999999999</v>
          </cell>
          <cell r="AD38">
            <v>2</v>
          </cell>
          <cell r="AE38">
            <v>2.3420000000000001</v>
          </cell>
          <cell r="AF38">
            <v>-0.34200000000000008</v>
          </cell>
          <cell r="AG38">
            <v>8</v>
          </cell>
          <cell r="AH38">
            <v>7.7110000000000003</v>
          </cell>
          <cell r="AI38">
            <v>0.2889999999999997</v>
          </cell>
          <cell r="AJ38">
            <v>16</v>
          </cell>
          <cell r="AM38">
            <v>23</v>
          </cell>
          <cell r="AP38">
            <v>20</v>
          </cell>
          <cell r="AS38">
            <v>36</v>
          </cell>
          <cell r="AT38">
            <v>42</v>
          </cell>
          <cell r="AU38">
            <v>137</v>
          </cell>
          <cell r="AV38">
            <v>29</v>
          </cell>
          <cell r="AW38">
            <v>3</v>
          </cell>
          <cell r="AX38">
            <v>1</v>
          </cell>
          <cell r="AY38">
            <v>5</v>
          </cell>
          <cell r="AZ38">
            <v>3</v>
          </cell>
          <cell r="BA38">
            <v>1</v>
          </cell>
          <cell r="BB38">
            <v>0</v>
          </cell>
          <cell r="BC38">
            <v>16</v>
          </cell>
          <cell r="BD38">
            <v>0</v>
          </cell>
          <cell r="BE38">
            <v>29</v>
          </cell>
          <cell r="BF38">
            <v>0</v>
          </cell>
          <cell r="BG38">
            <v>56</v>
          </cell>
          <cell r="BH38">
            <v>526</v>
          </cell>
          <cell r="BI38">
            <v>19</v>
          </cell>
          <cell r="BJ38">
            <v>302</v>
          </cell>
          <cell r="BK38">
            <v>1380</v>
          </cell>
          <cell r="BL38">
            <v>1496</v>
          </cell>
        </row>
        <row r="39">
          <cell r="C39" t="str">
            <v>A02100</v>
          </cell>
          <cell r="D39" t="str">
            <v>A.2.A.1.3.E) Altre prestazioni sanitarie soggette a compensazione Extraregione</v>
          </cell>
          <cell r="E39" t="str">
            <v>2008</v>
          </cell>
          <cell r="F39" t="str">
            <v>C</v>
          </cell>
          <cell r="G39">
            <v>0</v>
          </cell>
          <cell r="H39">
            <v>0</v>
          </cell>
          <cell r="I39">
            <v>580</v>
          </cell>
          <cell r="J39">
            <v>580.351</v>
          </cell>
          <cell r="K39">
            <v>-0.35099999999999909</v>
          </cell>
          <cell r="L39">
            <v>36</v>
          </cell>
          <cell r="M39">
            <v>36.362000000000002</v>
          </cell>
          <cell r="N39">
            <v>-0.36200000000000188</v>
          </cell>
          <cell r="O39">
            <v>401</v>
          </cell>
          <cell r="P39">
            <v>400.89</v>
          </cell>
          <cell r="Q39">
            <v>0.11000000000001364</v>
          </cell>
          <cell r="R39">
            <v>22</v>
          </cell>
          <cell r="S39">
            <v>21.852</v>
          </cell>
          <cell r="T39">
            <v>0.14799999999999969</v>
          </cell>
          <cell r="U39">
            <v>547</v>
          </cell>
          <cell r="V39">
            <v>547.10299999999995</v>
          </cell>
          <cell r="W39">
            <v>-0.1029999999999518</v>
          </cell>
          <cell r="X39">
            <v>500</v>
          </cell>
          <cell r="Y39">
            <v>501.267</v>
          </cell>
          <cell r="Z39">
            <v>-1.2669999999999959</v>
          </cell>
          <cell r="AA39">
            <v>94</v>
          </cell>
          <cell r="AB39">
            <v>93.534000000000006</v>
          </cell>
          <cell r="AC39">
            <v>0.46599999999999397</v>
          </cell>
          <cell r="AD39">
            <v>158</v>
          </cell>
          <cell r="AE39">
            <v>157.74600000000001</v>
          </cell>
          <cell r="AF39">
            <v>0.25399999999999068</v>
          </cell>
          <cell r="AG39">
            <v>382</v>
          </cell>
          <cell r="AH39">
            <v>381.73399999999998</v>
          </cell>
          <cell r="AI39">
            <v>0.26600000000001955</v>
          </cell>
          <cell r="AJ39">
            <v>1</v>
          </cell>
          <cell r="AM39">
            <v>0</v>
          </cell>
          <cell r="AP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51</v>
          </cell>
          <cell r="BC39">
            <v>0</v>
          </cell>
          <cell r="BD39">
            <v>0</v>
          </cell>
          <cell r="BE39">
            <v>0</v>
          </cell>
          <cell r="BF39">
            <v>1</v>
          </cell>
          <cell r="BG39">
            <v>0</v>
          </cell>
          <cell r="BH39">
            <v>0</v>
          </cell>
          <cell r="BI39">
            <v>6</v>
          </cell>
          <cell r="BJ39">
            <v>0</v>
          </cell>
          <cell r="BK39">
            <v>2779</v>
          </cell>
          <cell r="BL39">
            <v>5499</v>
          </cell>
        </row>
        <row r="40">
          <cell r="C40" t="str">
            <v>A02105</v>
          </cell>
          <cell r="D40" t="str">
            <v>A.2.A.1.3.E.1) Prestazioni servizi MMG, PLS, Contin. assistenziale Extraregione</v>
          </cell>
          <cell r="E40" t="str">
            <v>2008</v>
          </cell>
          <cell r="F40" t="str">
            <v>C</v>
          </cell>
          <cell r="G40">
            <v>0</v>
          </cell>
          <cell r="H40">
            <v>0</v>
          </cell>
          <cell r="I40">
            <v>3</v>
          </cell>
          <cell r="J40">
            <v>3.2549999999999999</v>
          </cell>
          <cell r="K40">
            <v>-0.25499999999999989</v>
          </cell>
          <cell r="L40">
            <v>0</v>
          </cell>
          <cell r="M40">
            <v>0</v>
          </cell>
          <cell r="N40">
            <v>0</v>
          </cell>
          <cell r="O40">
            <v>4</v>
          </cell>
          <cell r="P40">
            <v>3.9380000000000002</v>
          </cell>
          <cell r="Q40">
            <v>6.1999999999999833E-2</v>
          </cell>
          <cell r="R40">
            <v>22</v>
          </cell>
          <cell r="S40">
            <v>21.852</v>
          </cell>
          <cell r="T40">
            <v>0.14799999999999969</v>
          </cell>
          <cell r="U40">
            <v>0</v>
          </cell>
          <cell r="V40">
            <v>0</v>
          </cell>
          <cell r="W40">
            <v>0</v>
          </cell>
          <cell r="X40">
            <v>88</v>
          </cell>
          <cell r="Y40">
            <v>88.400999999999996</v>
          </cell>
          <cell r="Z40">
            <v>-0.40099999999999625</v>
          </cell>
          <cell r="AA40">
            <v>18</v>
          </cell>
          <cell r="AB40">
            <v>17.739000000000001</v>
          </cell>
          <cell r="AC40">
            <v>0.26099999999999923</v>
          </cell>
          <cell r="AD40">
            <v>32</v>
          </cell>
          <cell r="AE40">
            <v>32.229999999999997</v>
          </cell>
          <cell r="AF40">
            <v>-0.22999999999999687</v>
          </cell>
          <cell r="AG40">
            <v>202</v>
          </cell>
          <cell r="AH40">
            <v>202</v>
          </cell>
          <cell r="AI40">
            <v>0</v>
          </cell>
          <cell r="AJ40">
            <v>0</v>
          </cell>
          <cell r="AM40">
            <v>0</v>
          </cell>
          <cell r="AP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369</v>
          </cell>
          <cell r="BL40">
            <v>738</v>
          </cell>
        </row>
        <row r="41">
          <cell r="C41" t="str">
            <v>A02110</v>
          </cell>
          <cell r="D41" t="str">
            <v>A.2.A.1.3.E.2) Prestazioni servizi farmaceutica conv enzionata Extraregione</v>
          </cell>
          <cell r="E41" t="str">
            <v>2008</v>
          </cell>
          <cell r="F41" t="str">
            <v>C</v>
          </cell>
          <cell r="G41">
            <v>0</v>
          </cell>
          <cell r="H41">
            <v>0</v>
          </cell>
          <cell r="I41">
            <v>3</v>
          </cell>
          <cell r="J41">
            <v>3.2759999999999998</v>
          </cell>
          <cell r="K41">
            <v>-0.2759999999999998</v>
          </cell>
          <cell r="L41">
            <v>36</v>
          </cell>
          <cell r="M41">
            <v>36.362000000000002</v>
          </cell>
          <cell r="N41">
            <v>-0.36200000000000188</v>
          </cell>
          <cell r="O41">
            <v>330</v>
          </cell>
          <cell r="P41">
            <v>330.39699999999999</v>
          </cell>
          <cell r="Q41">
            <v>-0.39699999999999136</v>
          </cell>
          <cell r="R41">
            <v>0</v>
          </cell>
          <cell r="S41">
            <v>0</v>
          </cell>
          <cell r="T41">
            <v>0</v>
          </cell>
          <cell r="U41">
            <v>372</v>
          </cell>
          <cell r="V41">
            <v>371.88499999999999</v>
          </cell>
          <cell r="W41">
            <v>0.11500000000000909</v>
          </cell>
          <cell r="X41">
            <v>201</v>
          </cell>
          <cell r="Y41">
            <v>201.48</v>
          </cell>
          <cell r="Z41">
            <v>-0.47999999999998977</v>
          </cell>
          <cell r="AA41">
            <v>76</v>
          </cell>
          <cell r="AB41">
            <v>75.795000000000002</v>
          </cell>
          <cell r="AC41">
            <v>0.20499999999999829</v>
          </cell>
          <cell r="AD41">
            <v>126</v>
          </cell>
          <cell r="AE41">
            <v>125.51600000000001</v>
          </cell>
          <cell r="AF41">
            <v>0.48399999999999466</v>
          </cell>
          <cell r="AG41">
            <v>138</v>
          </cell>
          <cell r="AH41">
            <v>137.66900000000001</v>
          </cell>
          <cell r="AI41">
            <v>0.33099999999998886</v>
          </cell>
          <cell r="AJ41">
            <v>0</v>
          </cell>
          <cell r="AM41">
            <v>0</v>
          </cell>
          <cell r="AP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1282</v>
          </cell>
          <cell r="BL41">
            <v>2564</v>
          </cell>
        </row>
        <row r="42">
          <cell r="C42" t="str">
            <v>A02115</v>
          </cell>
          <cell r="D42" t="str">
            <v>A.2.A.1.3.E.3) Prestazioni termali Extraregione</v>
          </cell>
          <cell r="E42" t="str">
            <v>2008</v>
          </cell>
          <cell r="F42" t="str">
            <v>C</v>
          </cell>
          <cell r="G42">
            <v>0</v>
          </cell>
          <cell r="H42">
            <v>0</v>
          </cell>
          <cell r="I42">
            <v>574</v>
          </cell>
          <cell r="J42">
            <v>573.82000000000005</v>
          </cell>
          <cell r="K42">
            <v>0.17999999999994998</v>
          </cell>
          <cell r="L42">
            <v>0</v>
          </cell>
          <cell r="M42">
            <v>0</v>
          </cell>
          <cell r="N42">
            <v>0</v>
          </cell>
          <cell r="O42">
            <v>67</v>
          </cell>
          <cell r="P42">
            <v>66.555000000000007</v>
          </cell>
          <cell r="Q42">
            <v>0.44499999999999318</v>
          </cell>
          <cell r="R42">
            <v>0</v>
          </cell>
          <cell r="S42">
            <v>0</v>
          </cell>
          <cell r="T42">
            <v>0</v>
          </cell>
          <cell r="U42">
            <v>175</v>
          </cell>
          <cell r="V42">
            <v>175.21799999999999</v>
          </cell>
          <cell r="W42">
            <v>-0.21799999999998931</v>
          </cell>
          <cell r="X42">
            <v>211</v>
          </cell>
          <cell r="Y42">
            <v>211.386</v>
          </cell>
          <cell r="Z42">
            <v>-0.38599999999999568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42</v>
          </cell>
          <cell r="AH42">
            <v>42.064999999999998</v>
          </cell>
          <cell r="AI42">
            <v>-6.4999999999997726E-2</v>
          </cell>
          <cell r="AJ42">
            <v>0</v>
          </cell>
          <cell r="AM42">
            <v>0</v>
          </cell>
          <cell r="AP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1069</v>
          </cell>
          <cell r="BL42">
            <v>2138</v>
          </cell>
        </row>
        <row r="43">
          <cell r="C43" t="str">
            <v>A02120</v>
          </cell>
          <cell r="D43" t="str">
            <v>A.2.A.1.3.E.4) Prestazioni trasporto ambulanze ed elisoccorso Extraregione</v>
          </cell>
          <cell r="E43" t="str">
            <v>2008</v>
          </cell>
          <cell r="F43" t="str">
            <v>C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M43">
            <v>0</v>
          </cell>
          <cell r="AP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</row>
        <row r="44">
          <cell r="C44" t="str">
            <v>A02125</v>
          </cell>
          <cell r="D44" t="str">
            <v>A.2.A.1.3.E.5) Altre prestazioni sanitarie  Extraregione</v>
          </cell>
          <cell r="E44" t="str">
            <v>2008</v>
          </cell>
          <cell r="F44" t="str">
            <v>C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</v>
          </cell>
          <cell r="AM44">
            <v>0</v>
          </cell>
          <cell r="AP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51</v>
          </cell>
          <cell r="BC44">
            <v>0</v>
          </cell>
          <cell r="BD44">
            <v>0</v>
          </cell>
          <cell r="BE44">
            <v>0</v>
          </cell>
          <cell r="BF44">
            <v>1</v>
          </cell>
          <cell r="BG44">
            <v>0</v>
          </cell>
          <cell r="BH44">
            <v>0</v>
          </cell>
          <cell r="BI44">
            <v>6</v>
          </cell>
          <cell r="BJ44">
            <v>0</v>
          </cell>
          <cell r="BK44">
            <v>59</v>
          </cell>
          <cell r="BL44">
            <v>59</v>
          </cell>
        </row>
        <row r="45">
          <cell r="C45" t="str">
            <v>A02130</v>
          </cell>
          <cell r="D45" t="str">
            <v>A.2.A.1.3.F) Altre prestazioni sanitarie e sociosanitarie non soggette a compensazione Extraregione</v>
          </cell>
          <cell r="E45" t="str">
            <v>2008</v>
          </cell>
          <cell r="F45" t="str">
            <v>C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3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M45">
            <v>0</v>
          </cell>
          <cell r="AP45">
            <v>3</v>
          </cell>
          <cell r="AS45">
            <v>0</v>
          </cell>
          <cell r="AT45">
            <v>3</v>
          </cell>
          <cell r="AU45">
            <v>0</v>
          </cell>
          <cell r="AV45">
            <v>463</v>
          </cell>
          <cell r="AW45">
            <v>0</v>
          </cell>
          <cell r="AX45">
            <v>6</v>
          </cell>
          <cell r="AY45">
            <v>0</v>
          </cell>
          <cell r="AZ45">
            <v>0</v>
          </cell>
          <cell r="BA45">
            <v>0</v>
          </cell>
          <cell r="BB45">
            <v>12</v>
          </cell>
          <cell r="BC45">
            <v>2</v>
          </cell>
          <cell r="BD45">
            <v>0</v>
          </cell>
          <cell r="BE45">
            <v>1</v>
          </cell>
          <cell r="BF45">
            <v>0</v>
          </cell>
          <cell r="BG45">
            <v>0</v>
          </cell>
          <cell r="BH45">
            <v>20</v>
          </cell>
          <cell r="BI45">
            <v>0</v>
          </cell>
          <cell r="BJ45">
            <v>0</v>
          </cell>
          <cell r="BK45">
            <v>513</v>
          </cell>
          <cell r="BL45">
            <v>513</v>
          </cell>
        </row>
        <row r="46">
          <cell r="C46" t="str">
            <v>A02135</v>
          </cell>
          <cell r="D46" t="str">
            <v>A.2.A.1.3.F.1) Prestazioni di assistenza riabilitativa non soggetta a compensazione Extraregione</v>
          </cell>
          <cell r="E46" t="str">
            <v>2008</v>
          </cell>
          <cell r="F46" t="str">
            <v>C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M46">
            <v>0</v>
          </cell>
          <cell r="AP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</row>
        <row r="47">
          <cell r="C47" t="str">
            <v>A02140</v>
          </cell>
          <cell r="D47" t="str">
            <v>A.2.A.1.3.F.2) Altre prestazioni sanitarie e socio-sanitarie non soggetta a compenzazione Extraregione</v>
          </cell>
          <cell r="E47" t="str">
            <v>2008</v>
          </cell>
          <cell r="F47" t="str">
            <v>C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3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M47">
            <v>0</v>
          </cell>
          <cell r="AP47">
            <v>3</v>
          </cell>
          <cell r="AS47">
            <v>0</v>
          </cell>
          <cell r="AT47">
            <v>3</v>
          </cell>
          <cell r="AU47">
            <v>0</v>
          </cell>
          <cell r="AV47">
            <v>463</v>
          </cell>
          <cell r="AW47">
            <v>0</v>
          </cell>
          <cell r="AX47">
            <v>6</v>
          </cell>
          <cell r="AY47">
            <v>0</v>
          </cell>
          <cell r="AZ47">
            <v>0</v>
          </cell>
          <cell r="BA47">
            <v>0</v>
          </cell>
          <cell r="BB47">
            <v>12</v>
          </cell>
          <cell r="BC47">
            <v>2</v>
          </cell>
          <cell r="BD47">
            <v>0</v>
          </cell>
          <cell r="BE47">
            <v>1</v>
          </cell>
          <cell r="BF47">
            <v>0</v>
          </cell>
          <cell r="BG47">
            <v>0</v>
          </cell>
          <cell r="BH47">
            <v>20</v>
          </cell>
          <cell r="BI47">
            <v>0</v>
          </cell>
          <cell r="BJ47">
            <v>0</v>
          </cell>
          <cell r="BK47">
            <v>513</v>
          </cell>
          <cell r="BL47">
            <v>513</v>
          </cell>
        </row>
        <row r="48">
          <cell r="C48" t="str">
            <v>A02145</v>
          </cell>
          <cell r="D48" t="str">
            <v>A.2.A.1.3.G) Altre prestazioni sanitarie - Mobilità attiva Internazionale</v>
          </cell>
          <cell r="E48" t="str">
            <v>2008</v>
          </cell>
          <cell r="F48" t="str">
            <v>C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M48">
            <v>0</v>
          </cell>
          <cell r="AP48">
            <v>0</v>
          </cell>
          <cell r="AS48">
            <v>0</v>
          </cell>
          <cell r="AT48">
            <v>40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2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42</v>
          </cell>
          <cell r="BL48">
            <v>42</v>
          </cell>
        </row>
        <row r="49">
          <cell r="C49" t="str">
            <v>A02150</v>
          </cell>
          <cell r="D49" t="str">
            <v>A.2.A.2)  Ricavi per prestazioni sanitarie erogate da soggetti privati v/ residenti extraregione in compensazione (mobilità attiva)</v>
          </cell>
          <cell r="E49" t="str">
            <v>2008</v>
          </cell>
          <cell r="F49" t="str">
            <v>C</v>
          </cell>
          <cell r="G49">
            <v>0</v>
          </cell>
          <cell r="H49">
            <v>5351</v>
          </cell>
          <cell r="I49">
            <v>692</v>
          </cell>
          <cell r="J49">
            <v>692.08900000000006</v>
          </cell>
          <cell r="K49">
            <v>-8.9000000000055479E-2</v>
          </cell>
          <cell r="L49">
            <v>76</v>
          </cell>
          <cell r="M49">
            <v>76.275000000000006</v>
          </cell>
          <cell r="N49">
            <v>-0.27500000000000568</v>
          </cell>
          <cell r="O49">
            <v>2669</v>
          </cell>
          <cell r="P49">
            <v>2668.8389999999999</v>
          </cell>
          <cell r="Q49">
            <v>0.16100000000005821</v>
          </cell>
          <cell r="R49">
            <v>31</v>
          </cell>
          <cell r="S49">
            <v>30.559000000000001</v>
          </cell>
          <cell r="T49">
            <v>0.44099999999999895</v>
          </cell>
          <cell r="U49">
            <v>11348</v>
          </cell>
          <cell r="V49">
            <v>11348.118</v>
          </cell>
          <cell r="W49">
            <v>-0.1180000000003929</v>
          </cell>
          <cell r="X49">
            <v>885</v>
          </cell>
          <cell r="Y49">
            <v>884.81899999999996</v>
          </cell>
          <cell r="Z49">
            <v>0.18100000000004002</v>
          </cell>
          <cell r="AA49">
            <v>99</v>
          </cell>
          <cell r="AB49">
            <v>98.87</v>
          </cell>
          <cell r="AC49">
            <v>0.12999999999999545</v>
          </cell>
          <cell r="AD49">
            <v>344</v>
          </cell>
          <cell r="AE49">
            <v>343.67899999999997</v>
          </cell>
          <cell r="AF49">
            <v>0.32100000000002638</v>
          </cell>
          <cell r="AG49">
            <v>233</v>
          </cell>
          <cell r="AH49">
            <v>232.66900000000001</v>
          </cell>
          <cell r="AI49">
            <v>0.33099999999998886</v>
          </cell>
          <cell r="AJ49">
            <v>0</v>
          </cell>
          <cell r="AM49">
            <v>0</v>
          </cell>
          <cell r="AP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21728</v>
          </cell>
          <cell r="BL49">
            <v>38105</v>
          </cell>
        </row>
        <row r="50">
          <cell r="C50" t="str">
            <v>A02155</v>
          </cell>
          <cell r="D50" t="str">
            <v>A.2.A.2.1)  Prestazioni di ricovero da priv. extraregione in compensazione (mobilità attiva)</v>
          </cell>
          <cell r="E50" t="str">
            <v>2008</v>
          </cell>
          <cell r="F50" t="str">
            <v>C</v>
          </cell>
          <cell r="G50">
            <v>0</v>
          </cell>
          <cell r="H50">
            <v>5081</v>
          </cell>
          <cell r="I50">
            <v>67</v>
          </cell>
          <cell r="J50">
            <v>67.176000000000002</v>
          </cell>
          <cell r="K50">
            <v>-0.17600000000000193</v>
          </cell>
          <cell r="L50">
            <v>62</v>
          </cell>
          <cell r="M50">
            <v>62.036000000000001</v>
          </cell>
          <cell r="N50">
            <v>-3.6000000000001364E-2</v>
          </cell>
          <cell r="O50">
            <v>1332</v>
          </cell>
          <cell r="P50">
            <v>1332.268</v>
          </cell>
          <cell r="Q50">
            <v>-0.2680000000000291</v>
          </cell>
          <cell r="R50">
            <v>0</v>
          </cell>
          <cell r="S50">
            <v>0</v>
          </cell>
          <cell r="T50">
            <v>0</v>
          </cell>
          <cell r="U50">
            <v>10309</v>
          </cell>
          <cell r="V50">
            <v>10308.722</v>
          </cell>
          <cell r="W50">
            <v>0.27800000000024738</v>
          </cell>
          <cell r="X50">
            <v>560</v>
          </cell>
          <cell r="Y50">
            <v>560.024</v>
          </cell>
          <cell r="Z50">
            <v>-2.4000000000000909E-2</v>
          </cell>
          <cell r="AA50">
            <v>26</v>
          </cell>
          <cell r="AB50">
            <v>25.908000000000001</v>
          </cell>
          <cell r="AC50">
            <v>9.1999999999998749E-2</v>
          </cell>
          <cell r="AD50">
            <v>230</v>
          </cell>
          <cell r="AE50">
            <v>230.16900000000001</v>
          </cell>
          <cell r="AF50">
            <v>-0.16900000000001114</v>
          </cell>
          <cell r="AG50">
            <v>113</v>
          </cell>
          <cell r="AH50">
            <v>112.849</v>
          </cell>
          <cell r="AI50">
            <v>0.15099999999999625</v>
          </cell>
          <cell r="AJ50">
            <v>0</v>
          </cell>
          <cell r="AM50">
            <v>0</v>
          </cell>
          <cell r="AP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17780</v>
          </cell>
          <cell r="BL50">
            <v>30479</v>
          </cell>
        </row>
        <row r="51">
          <cell r="C51" t="str">
            <v>A02160</v>
          </cell>
          <cell r="D51" t="str">
            <v>A.2.A.2.2)  Prestazioni ambulatoriali da priv. extraregione in compensazione  (mobilità attiva)</v>
          </cell>
          <cell r="E51" t="str">
            <v>2008</v>
          </cell>
          <cell r="F51" t="str">
            <v>C</v>
          </cell>
          <cell r="G51">
            <v>0</v>
          </cell>
          <cell r="H51">
            <v>262</v>
          </cell>
          <cell r="I51">
            <v>625</v>
          </cell>
          <cell r="J51">
            <v>624.91300000000001</v>
          </cell>
          <cell r="K51">
            <v>8.6999999999989086E-2</v>
          </cell>
          <cell r="L51">
            <v>14</v>
          </cell>
          <cell r="M51">
            <v>14.239000000000001</v>
          </cell>
          <cell r="N51">
            <v>-0.23900000000000077</v>
          </cell>
          <cell r="O51">
            <v>1337</v>
          </cell>
          <cell r="P51">
            <v>1336.5709999999999</v>
          </cell>
          <cell r="Q51">
            <v>0.42900000000008731</v>
          </cell>
          <cell r="R51">
            <v>31</v>
          </cell>
          <cell r="S51">
            <v>30.559000000000001</v>
          </cell>
          <cell r="T51">
            <v>0.44099999999999895</v>
          </cell>
          <cell r="U51">
            <v>1039</v>
          </cell>
          <cell r="V51">
            <v>1039.396</v>
          </cell>
          <cell r="W51">
            <v>-0.39599999999995816</v>
          </cell>
          <cell r="X51">
            <v>325</v>
          </cell>
          <cell r="Y51">
            <v>324.79500000000002</v>
          </cell>
          <cell r="Z51">
            <v>0.20499999999998408</v>
          </cell>
          <cell r="AA51">
            <v>73</v>
          </cell>
          <cell r="AB51">
            <v>72.962000000000003</v>
          </cell>
          <cell r="AC51">
            <v>3.7999999999996703E-2</v>
          </cell>
          <cell r="AD51">
            <v>114</v>
          </cell>
          <cell r="AE51">
            <v>113.51</v>
          </cell>
          <cell r="AF51">
            <v>0.48999999999999488</v>
          </cell>
          <cell r="AG51">
            <v>120</v>
          </cell>
          <cell r="AH51">
            <v>119.82</v>
          </cell>
          <cell r="AI51">
            <v>0.18000000000000682</v>
          </cell>
          <cell r="AJ51">
            <v>0</v>
          </cell>
          <cell r="AM51">
            <v>0</v>
          </cell>
          <cell r="AP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3940</v>
          </cell>
          <cell r="BL51">
            <v>7618</v>
          </cell>
        </row>
        <row r="52">
          <cell r="C52" t="str">
            <v>A02165</v>
          </cell>
          <cell r="D52" t="str">
            <v>A.2.A.2.3)  Prestazioni di File F da priv. extraregione in compensazione (mobilità attiva)</v>
          </cell>
          <cell r="E52" t="str">
            <v>2008</v>
          </cell>
          <cell r="F52" t="str">
            <v>C</v>
          </cell>
          <cell r="G52">
            <v>0</v>
          </cell>
          <cell r="H52">
            <v>8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M52">
            <v>0</v>
          </cell>
          <cell r="AP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8</v>
          </cell>
          <cell r="BL52">
            <v>8</v>
          </cell>
        </row>
        <row r="53">
          <cell r="C53" t="str">
            <v>A02170</v>
          </cell>
          <cell r="D53" t="str">
            <v>A.2.A.2.4)  Altre prestazioni sanitarie erogate da privati v/residenti extraregione in compensazione (mobilità attiva)</v>
          </cell>
          <cell r="E53" t="str">
            <v>2008</v>
          </cell>
          <cell r="F53" t="str">
            <v>C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M53">
            <v>0</v>
          </cell>
          <cell r="AP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</row>
        <row r="54">
          <cell r="C54" t="str">
            <v>A02175</v>
          </cell>
          <cell r="D54" t="str">
            <v>A.2.A.3)  Ricavi per prestazioni sanitarie erogate a soggetti privati</v>
          </cell>
          <cell r="E54" t="str">
            <v>2008</v>
          </cell>
          <cell r="F54" t="str">
            <v>C</v>
          </cell>
          <cell r="G54">
            <v>0</v>
          </cell>
          <cell r="H54">
            <v>0</v>
          </cell>
          <cell r="I54">
            <v>2174</v>
          </cell>
          <cell r="J54">
            <v>0</v>
          </cell>
          <cell r="K54">
            <v>0</v>
          </cell>
          <cell r="L54">
            <v>2036</v>
          </cell>
          <cell r="M54">
            <v>0</v>
          </cell>
          <cell r="N54">
            <v>0</v>
          </cell>
          <cell r="O54">
            <v>3888</v>
          </cell>
          <cell r="P54">
            <v>0</v>
          </cell>
          <cell r="Q54">
            <v>0</v>
          </cell>
          <cell r="R54">
            <v>1154</v>
          </cell>
          <cell r="S54">
            <v>0</v>
          </cell>
          <cell r="T54">
            <v>0</v>
          </cell>
          <cell r="U54">
            <v>3378</v>
          </cell>
          <cell r="V54">
            <v>0</v>
          </cell>
          <cell r="W54">
            <v>0</v>
          </cell>
          <cell r="X54">
            <v>4404</v>
          </cell>
          <cell r="Y54">
            <v>0</v>
          </cell>
          <cell r="Z54">
            <v>0</v>
          </cell>
          <cell r="AA54">
            <v>2577</v>
          </cell>
          <cell r="AB54">
            <v>0</v>
          </cell>
          <cell r="AC54">
            <v>0</v>
          </cell>
          <cell r="AD54">
            <v>2463</v>
          </cell>
          <cell r="AE54">
            <v>0</v>
          </cell>
          <cell r="AF54">
            <v>0</v>
          </cell>
          <cell r="AG54">
            <v>2307</v>
          </cell>
          <cell r="AH54">
            <v>0</v>
          </cell>
          <cell r="AI54">
            <v>0</v>
          </cell>
          <cell r="AJ54">
            <v>1849</v>
          </cell>
          <cell r="AM54">
            <v>801</v>
          </cell>
          <cell r="AP54">
            <v>1245</v>
          </cell>
          <cell r="AS54">
            <v>40</v>
          </cell>
          <cell r="AT54">
            <v>473</v>
          </cell>
          <cell r="AU54">
            <v>254</v>
          </cell>
          <cell r="AV54">
            <v>1920</v>
          </cell>
          <cell r="AW54">
            <v>42</v>
          </cell>
          <cell r="AX54">
            <v>102</v>
          </cell>
          <cell r="AY54">
            <v>27</v>
          </cell>
          <cell r="AZ54">
            <v>48</v>
          </cell>
          <cell r="BA54">
            <v>114</v>
          </cell>
          <cell r="BB54">
            <v>167</v>
          </cell>
          <cell r="BC54">
            <v>199</v>
          </cell>
          <cell r="BD54">
            <v>232</v>
          </cell>
          <cell r="BE54">
            <v>154</v>
          </cell>
          <cell r="BF54">
            <v>55</v>
          </cell>
          <cell r="BG54">
            <v>1038</v>
          </cell>
          <cell r="BH54">
            <v>898</v>
          </cell>
          <cell r="BI54">
            <v>809</v>
          </cell>
          <cell r="BJ54">
            <v>0</v>
          </cell>
          <cell r="BK54">
            <v>34848</v>
          </cell>
          <cell r="BL54">
            <v>34848</v>
          </cell>
        </row>
        <row r="55">
          <cell r="C55" t="str">
            <v>A02180</v>
          </cell>
          <cell r="D55" t="str">
            <v>A.2.A.4)  Ricavi per prestazioni sanitarie erogate in regime di intramoenia</v>
          </cell>
          <cell r="E55" t="str">
            <v>2008</v>
          </cell>
          <cell r="F55" t="str">
            <v>C</v>
          </cell>
          <cell r="G55">
            <v>0</v>
          </cell>
          <cell r="H55">
            <v>0</v>
          </cell>
          <cell r="I55">
            <v>457</v>
          </cell>
          <cell r="J55">
            <v>0</v>
          </cell>
          <cell r="K55">
            <v>0</v>
          </cell>
          <cell r="L55">
            <v>487</v>
          </cell>
          <cell r="M55">
            <v>0</v>
          </cell>
          <cell r="N55">
            <v>0</v>
          </cell>
          <cell r="O55">
            <v>2335</v>
          </cell>
          <cell r="P55">
            <v>0</v>
          </cell>
          <cell r="Q55">
            <v>0</v>
          </cell>
          <cell r="R55">
            <v>282</v>
          </cell>
          <cell r="S55">
            <v>0</v>
          </cell>
          <cell r="T55">
            <v>0</v>
          </cell>
          <cell r="U55">
            <v>2413</v>
          </cell>
          <cell r="V55">
            <v>0</v>
          </cell>
          <cell r="W55">
            <v>0</v>
          </cell>
          <cell r="X55">
            <v>1754</v>
          </cell>
          <cell r="Y55">
            <v>0</v>
          </cell>
          <cell r="Z55">
            <v>0</v>
          </cell>
          <cell r="AA55">
            <v>1922</v>
          </cell>
          <cell r="AB55">
            <v>0</v>
          </cell>
          <cell r="AC55">
            <v>0</v>
          </cell>
          <cell r="AD55">
            <v>1990</v>
          </cell>
          <cell r="AE55">
            <v>0</v>
          </cell>
          <cell r="AF55">
            <v>0</v>
          </cell>
          <cell r="AG55">
            <v>994</v>
          </cell>
          <cell r="AH55">
            <v>0</v>
          </cell>
          <cell r="AI55">
            <v>0</v>
          </cell>
          <cell r="AJ55">
            <v>3880</v>
          </cell>
          <cell r="AM55">
            <v>6308</v>
          </cell>
          <cell r="AP55">
            <v>7000</v>
          </cell>
          <cell r="AS55">
            <v>1258</v>
          </cell>
          <cell r="AT55">
            <v>4025</v>
          </cell>
          <cell r="AU55">
            <v>1211</v>
          </cell>
          <cell r="AV55">
            <v>1107</v>
          </cell>
          <cell r="AW55">
            <v>1050</v>
          </cell>
          <cell r="AX55">
            <v>455</v>
          </cell>
          <cell r="AY55">
            <v>696</v>
          </cell>
          <cell r="AZ55">
            <v>235</v>
          </cell>
          <cell r="BA55">
            <v>278</v>
          </cell>
          <cell r="BB55">
            <v>1761</v>
          </cell>
          <cell r="BC55">
            <v>1547</v>
          </cell>
          <cell r="BD55">
            <v>806</v>
          </cell>
          <cell r="BE55">
            <v>1338</v>
          </cell>
          <cell r="BF55">
            <v>246</v>
          </cell>
          <cell r="BG55">
            <v>2957</v>
          </cell>
          <cell r="BH55">
            <v>3035</v>
          </cell>
          <cell r="BI55">
            <v>1850</v>
          </cell>
          <cell r="BJ55">
            <v>17</v>
          </cell>
          <cell r="BK55">
            <v>51212</v>
          </cell>
          <cell r="BL55">
            <v>53694</v>
          </cell>
        </row>
        <row r="56">
          <cell r="C56" t="str">
            <v>A02185</v>
          </cell>
          <cell r="D56" t="str">
            <v>A.2.A.4.1)  Ricavi per prestazioni sanitarie intramoenia - Area ospedaliera</v>
          </cell>
          <cell r="E56" t="str">
            <v>2008</v>
          </cell>
          <cell r="F56" t="str">
            <v>C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169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1113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665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3</v>
          </cell>
          <cell r="AM56">
            <v>2166</v>
          </cell>
          <cell r="AP56">
            <v>3360</v>
          </cell>
          <cell r="AS56">
            <v>112</v>
          </cell>
          <cell r="AT56">
            <v>1687</v>
          </cell>
          <cell r="AU56">
            <v>354</v>
          </cell>
          <cell r="AV56">
            <v>0</v>
          </cell>
          <cell r="AW56">
            <v>0</v>
          </cell>
          <cell r="AX56">
            <v>125</v>
          </cell>
          <cell r="AY56">
            <v>69</v>
          </cell>
          <cell r="AZ56">
            <v>0</v>
          </cell>
          <cell r="BA56">
            <v>0</v>
          </cell>
          <cell r="BB56">
            <v>75</v>
          </cell>
          <cell r="BC56">
            <v>268</v>
          </cell>
          <cell r="BD56">
            <v>25</v>
          </cell>
          <cell r="BE56">
            <v>15</v>
          </cell>
          <cell r="BF56">
            <v>0</v>
          </cell>
          <cell r="BG56">
            <v>155</v>
          </cell>
          <cell r="BH56">
            <v>2316</v>
          </cell>
          <cell r="BI56">
            <v>257</v>
          </cell>
          <cell r="BJ56">
            <v>0</v>
          </cell>
          <cell r="BK56">
            <v>12934</v>
          </cell>
          <cell r="BL56">
            <v>12934</v>
          </cell>
        </row>
        <row r="57">
          <cell r="C57" t="str">
            <v>A02190</v>
          </cell>
          <cell r="D57" t="str">
            <v>A.2.A.4.2)  Ricavi per prestazioni sanitarie intramoenia - Area specialistica</v>
          </cell>
          <cell r="E57" t="str">
            <v>2008</v>
          </cell>
          <cell r="F57" t="str">
            <v>C</v>
          </cell>
          <cell r="G57">
            <v>0</v>
          </cell>
          <cell r="H57">
            <v>0</v>
          </cell>
          <cell r="I57">
            <v>457</v>
          </cell>
          <cell r="J57">
            <v>0</v>
          </cell>
          <cell r="K57">
            <v>0</v>
          </cell>
          <cell r="L57">
            <v>453</v>
          </cell>
          <cell r="M57">
            <v>0</v>
          </cell>
          <cell r="N57">
            <v>0</v>
          </cell>
          <cell r="O57">
            <v>2157</v>
          </cell>
          <cell r="P57">
            <v>0</v>
          </cell>
          <cell r="Q57">
            <v>0</v>
          </cell>
          <cell r="R57">
            <v>275</v>
          </cell>
          <cell r="S57">
            <v>0</v>
          </cell>
          <cell r="T57">
            <v>0</v>
          </cell>
          <cell r="U57">
            <v>1174</v>
          </cell>
          <cell r="V57">
            <v>0</v>
          </cell>
          <cell r="W57">
            <v>0</v>
          </cell>
          <cell r="X57">
            <v>272</v>
          </cell>
          <cell r="Y57">
            <v>0</v>
          </cell>
          <cell r="Z57">
            <v>0</v>
          </cell>
          <cell r="AA57">
            <v>1015</v>
          </cell>
          <cell r="AB57">
            <v>0</v>
          </cell>
          <cell r="AC57">
            <v>0</v>
          </cell>
          <cell r="AD57">
            <v>1411</v>
          </cell>
          <cell r="AE57">
            <v>0</v>
          </cell>
          <cell r="AF57">
            <v>0</v>
          </cell>
          <cell r="AG57">
            <v>185</v>
          </cell>
          <cell r="AH57">
            <v>0</v>
          </cell>
          <cell r="AI57">
            <v>0</v>
          </cell>
          <cell r="AJ57">
            <v>3235</v>
          </cell>
          <cell r="AM57">
            <v>3473</v>
          </cell>
          <cell r="AP57">
            <v>2898</v>
          </cell>
          <cell r="AS57">
            <v>1046</v>
          </cell>
          <cell r="AT57">
            <v>1982</v>
          </cell>
          <cell r="AU57">
            <v>648</v>
          </cell>
          <cell r="AV57">
            <v>1066</v>
          </cell>
          <cell r="AW57">
            <v>0</v>
          </cell>
          <cell r="AX57">
            <v>330</v>
          </cell>
          <cell r="AY57">
            <v>383</v>
          </cell>
          <cell r="AZ57">
            <v>228</v>
          </cell>
          <cell r="BA57">
            <v>245</v>
          </cell>
          <cell r="BB57">
            <v>1193</v>
          </cell>
          <cell r="BC57">
            <v>858</v>
          </cell>
          <cell r="BD57">
            <v>686</v>
          </cell>
          <cell r="BE57">
            <v>1211</v>
          </cell>
          <cell r="BF57">
            <v>212</v>
          </cell>
          <cell r="BG57">
            <v>1994</v>
          </cell>
          <cell r="BH57">
            <v>616</v>
          </cell>
          <cell r="BI57">
            <v>1525</v>
          </cell>
          <cell r="BJ57">
            <v>17</v>
          </cell>
          <cell r="BK57">
            <v>31245</v>
          </cell>
          <cell r="BL57">
            <v>31245</v>
          </cell>
        </row>
        <row r="58">
          <cell r="C58" t="str">
            <v>A02195</v>
          </cell>
          <cell r="D58" t="str">
            <v>A.2.A.4.3)  Ricavi per prestazioni sanitarie intramoenia - Area sanità pubblica</v>
          </cell>
          <cell r="E58" t="str">
            <v>2008</v>
          </cell>
          <cell r="F58" t="str">
            <v>C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13</v>
          </cell>
          <cell r="AE58">
            <v>0</v>
          </cell>
          <cell r="AF58">
            <v>0</v>
          </cell>
          <cell r="AG58">
            <v>2</v>
          </cell>
          <cell r="AH58">
            <v>0</v>
          </cell>
          <cell r="AI58">
            <v>0</v>
          </cell>
          <cell r="AJ58">
            <v>0</v>
          </cell>
          <cell r="AM58">
            <v>0</v>
          </cell>
          <cell r="AP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15</v>
          </cell>
          <cell r="BL58">
            <v>15</v>
          </cell>
        </row>
        <row r="59">
          <cell r="C59" t="str">
            <v>A02200</v>
          </cell>
          <cell r="D59" t="str">
            <v>A.2.A.4.4)  Ricavi per prestazioni sanitarie intramoenia - Consulenze (ex art. 55 c.1 lett. c), d) ed ex Art. 57-58)</v>
          </cell>
          <cell r="E59" t="str">
            <v>2008</v>
          </cell>
          <cell r="F59" t="str">
            <v>C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34</v>
          </cell>
          <cell r="M59">
            <v>0</v>
          </cell>
          <cell r="N59">
            <v>0</v>
          </cell>
          <cell r="O59">
            <v>9</v>
          </cell>
          <cell r="P59">
            <v>0</v>
          </cell>
          <cell r="Q59">
            <v>0</v>
          </cell>
          <cell r="R59">
            <v>5</v>
          </cell>
          <cell r="S59">
            <v>0</v>
          </cell>
          <cell r="T59">
            <v>0</v>
          </cell>
          <cell r="U59">
            <v>98</v>
          </cell>
          <cell r="V59">
            <v>0</v>
          </cell>
          <cell r="W59">
            <v>0</v>
          </cell>
          <cell r="X59">
            <v>225</v>
          </cell>
          <cell r="Y59">
            <v>0</v>
          </cell>
          <cell r="Z59">
            <v>0</v>
          </cell>
          <cell r="AA59">
            <v>242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467</v>
          </cell>
          <cell r="AM59">
            <v>359</v>
          </cell>
          <cell r="AP59">
            <v>179</v>
          </cell>
          <cell r="AS59">
            <v>0</v>
          </cell>
          <cell r="AT59">
            <v>31</v>
          </cell>
          <cell r="AU59">
            <v>53</v>
          </cell>
          <cell r="AV59">
            <v>0</v>
          </cell>
          <cell r="AW59">
            <v>92</v>
          </cell>
          <cell r="AX59">
            <v>0</v>
          </cell>
          <cell r="AY59">
            <v>0</v>
          </cell>
          <cell r="AZ59">
            <v>0</v>
          </cell>
          <cell r="BA59">
            <v>10</v>
          </cell>
          <cell r="BB59">
            <v>371</v>
          </cell>
          <cell r="BC59">
            <v>202</v>
          </cell>
          <cell r="BD59">
            <v>65</v>
          </cell>
          <cell r="BE59">
            <v>0</v>
          </cell>
          <cell r="BF59">
            <v>25</v>
          </cell>
          <cell r="BG59">
            <v>596</v>
          </cell>
          <cell r="BH59">
            <v>0</v>
          </cell>
          <cell r="BI59">
            <v>68</v>
          </cell>
          <cell r="BJ59">
            <v>0</v>
          </cell>
          <cell r="BK59">
            <v>3131</v>
          </cell>
          <cell r="BL59">
            <v>3131</v>
          </cell>
        </row>
        <row r="60">
          <cell r="C60" t="str">
            <v>A02205</v>
          </cell>
          <cell r="D60" t="str">
            <v>A.2.A.4.5)  Ricavi per prestazioni sanitarie intramoenia - Consulenze (ex art. 55 c.1 lett. c), d) ed ex Art. 57-58) (Asl - Ao,Irccs e Policlinici  della Regione)</v>
          </cell>
          <cell r="E60" t="str">
            <v>2008</v>
          </cell>
          <cell r="F60" t="str">
            <v>C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285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80</v>
          </cell>
          <cell r="AM60">
            <v>16</v>
          </cell>
          <cell r="AP60">
            <v>13</v>
          </cell>
          <cell r="AS60">
            <v>92</v>
          </cell>
          <cell r="AT60">
            <v>317</v>
          </cell>
          <cell r="AU60">
            <v>0</v>
          </cell>
          <cell r="AV60">
            <v>41</v>
          </cell>
          <cell r="AW60">
            <v>0</v>
          </cell>
          <cell r="AX60">
            <v>0</v>
          </cell>
          <cell r="AY60">
            <v>244</v>
          </cell>
          <cell r="AZ60">
            <v>0</v>
          </cell>
          <cell r="BA60">
            <v>17</v>
          </cell>
          <cell r="BB60">
            <v>121</v>
          </cell>
          <cell r="BC60">
            <v>219</v>
          </cell>
          <cell r="BD60">
            <v>30</v>
          </cell>
          <cell r="BE60">
            <v>0</v>
          </cell>
          <cell r="BF60">
            <v>0</v>
          </cell>
          <cell r="BG60">
            <v>7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1482</v>
          </cell>
        </row>
        <row r="61">
          <cell r="C61" t="str">
            <v>A02210</v>
          </cell>
          <cell r="D61" t="str">
            <v>A.2.A.4.6)  Ricavi per prestazioni sanitarie intramoenia – Altro</v>
          </cell>
          <cell r="E61" t="str">
            <v>2008</v>
          </cell>
          <cell r="F61" t="str">
            <v>C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2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972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346</v>
          </cell>
          <cell r="AE61">
            <v>0</v>
          </cell>
          <cell r="AF61">
            <v>0</v>
          </cell>
          <cell r="AG61">
            <v>807</v>
          </cell>
          <cell r="AH61">
            <v>0</v>
          </cell>
          <cell r="AI61">
            <v>0</v>
          </cell>
          <cell r="AJ61">
            <v>24</v>
          </cell>
          <cell r="AM61">
            <v>83</v>
          </cell>
          <cell r="AP61">
            <v>294</v>
          </cell>
          <cell r="AS61">
            <v>7</v>
          </cell>
          <cell r="AT61">
            <v>8</v>
          </cell>
          <cell r="AU61">
            <v>156</v>
          </cell>
          <cell r="AV61">
            <v>0</v>
          </cell>
          <cell r="AW61">
            <v>958</v>
          </cell>
          <cell r="AX61">
            <v>0</v>
          </cell>
          <cell r="AY61">
            <v>0</v>
          </cell>
          <cell r="AZ61">
            <v>7</v>
          </cell>
          <cell r="BA61">
            <v>6</v>
          </cell>
          <cell r="BB61">
            <v>1</v>
          </cell>
          <cell r="BC61">
            <v>0</v>
          </cell>
          <cell r="BD61">
            <v>0</v>
          </cell>
          <cell r="BE61">
            <v>2</v>
          </cell>
          <cell r="BF61">
            <v>9</v>
          </cell>
          <cell r="BG61">
            <v>205</v>
          </cell>
          <cell r="BH61">
            <v>0</v>
          </cell>
          <cell r="BI61">
            <v>0</v>
          </cell>
          <cell r="BJ61">
            <v>0</v>
          </cell>
          <cell r="BK61">
            <v>3887</v>
          </cell>
          <cell r="BL61">
            <v>3887</v>
          </cell>
        </row>
        <row r="62">
          <cell r="C62" t="str">
            <v>A02215</v>
          </cell>
          <cell r="D62" t="str">
            <v>A.2.A.4.7)  Ricavi per prestazioni sanitarie intramoenia - Altro (Asl - Ao, Irccs e Policlinici  della Regione)</v>
          </cell>
          <cell r="E62" t="str">
            <v>2008</v>
          </cell>
          <cell r="F62" t="str">
            <v>C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28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220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71</v>
          </cell>
          <cell r="AM62">
            <v>211</v>
          </cell>
          <cell r="AP62">
            <v>256</v>
          </cell>
          <cell r="AS62">
            <v>1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110</v>
          </cell>
          <cell r="BF62">
            <v>0</v>
          </cell>
          <cell r="BG62">
            <v>0</v>
          </cell>
          <cell r="BH62">
            <v>103</v>
          </cell>
          <cell r="BI62">
            <v>0</v>
          </cell>
          <cell r="BJ62">
            <v>0</v>
          </cell>
          <cell r="BK62">
            <v>0</v>
          </cell>
          <cell r="BL62">
            <v>1000</v>
          </cell>
        </row>
        <row r="63">
          <cell r="C63" t="str">
            <v>A02220</v>
          </cell>
          <cell r="D63" t="str">
            <v>A.2.B) Ricavi per prestazioni non sanitarie</v>
          </cell>
          <cell r="E63" t="str">
            <v>2008</v>
          </cell>
          <cell r="F63" t="str">
            <v>C</v>
          </cell>
          <cell r="G63">
            <v>0</v>
          </cell>
          <cell r="H63">
            <v>0</v>
          </cell>
          <cell r="I63">
            <v>10</v>
          </cell>
          <cell r="J63">
            <v>0</v>
          </cell>
          <cell r="K63">
            <v>0</v>
          </cell>
          <cell r="L63">
            <v>50</v>
          </cell>
          <cell r="M63">
            <v>0</v>
          </cell>
          <cell r="N63">
            <v>0</v>
          </cell>
          <cell r="O63">
            <v>725</v>
          </cell>
          <cell r="P63">
            <v>0</v>
          </cell>
          <cell r="Q63">
            <v>0</v>
          </cell>
          <cell r="R63">
            <v>190</v>
          </cell>
          <cell r="S63">
            <v>0</v>
          </cell>
          <cell r="T63">
            <v>0</v>
          </cell>
          <cell r="U63">
            <v>313</v>
          </cell>
          <cell r="V63">
            <v>0</v>
          </cell>
          <cell r="W63">
            <v>0</v>
          </cell>
          <cell r="X63">
            <v>542</v>
          </cell>
          <cell r="Y63">
            <v>0</v>
          </cell>
          <cell r="Z63">
            <v>0</v>
          </cell>
          <cell r="AA63">
            <v>64</v>
          </cell>
          <cell r="AB63">
            <v>0</v>
          </cell>
          <cell r="AC63">
            <v>0</v>
          </cell>
          <cell r="AD63">
            <v>301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M63">
            <v>451</v>
          </cell>
          <cell r="AP63">
            <v>571</v>
          </cell>
          <cell r="AS63">
            <v>42</v>
          </cell>
          <cell r="AT63">
            <v>274</v>
          </cell>
          <cell r="AU63">
            <v>0</v>
          </cell>
          <cell r="AV63">
            <v>116</v>
          </cell>
          <cell r="AW63">
            <v>0</v>
          </cell>
          <cell r="AX63">
            <v>13</v>
          </cell>
          <cell r="AY63">
            <v>66</v>
          </cell>
          <cell r="AZ63">
            <v>0</v>
          </cell>
          <cell r="BA63">
            <v>42</v>
          </cell>
          <cell r="BB63">
            <v>25</v>
          </cell>
          <cell r="BC63">
            <v>151</v>
          </cell>
          <cell r="BD63">
            <v>11</v>
          </cell>
          <cell r="BE63">
            <v>9</v>
          </cell>
          <cell r="BF63">
            <v>18</v>
          </cell>
          <cell r="BG63">
            <v>227</v>
          </cell>
          <cell r="BH63">
            <v>320</v>
          </cell>
          <cell r="BI63">
            <v>227</v>
          </cell>
          <cell r="BJ63">
            <v>0</v>
          </cell>
          <cell r="BK63">
            <v>4758</v>
          </cell>
          <cell r="BL63">
            <v>4758</v>
          </cell>
        </row>
        <row r="64">
          <cell r="C64" t="str">
            <v>A02225</v>
          </cell>
          <cell r="D64" t="str">
            <v>A.2.C) Altri proventi</v>
          </cell>
          <cell r="E64" t="str">
            <v>2008</v>
          </cell>
          <cell r="F64" t="str">
            <v>C</v>
          </cell>
          <cell r="G64">
            <v>0</v>
          </cell>
          <cell r="H64">
            <v>0</v>
          </cell>
          <cell r="I64">
            <v>511</v>
          </cell>
          <cell r="J64">
            <v>0</v>
          </cell>
          <cell r="K64">
            <v>0</v>
          </cell>
          <cell r="L64">
            <v>137</v>
          </cell>
          <cell r="M64">
            <v>0</v>
          </cell>
          <cell r="N64">
            <v>0</v>
          </cell>
          <cell r="O64">
            <v>248</v>
          </cell>
          <cell r="P64">
            <v>0</v>
          </cell>
          <cell r="Q64">
            <v>0</v>
          </cell>
          <cell r="R64">
            <v>704</v>
          </cell>
          <cell r="S64">
            <v>0</v>
          </cell>
          <cell r="T64">
            <v>0</v>
          </cell>
          <cell r="U64">
            <v>422</v>
          </cell>
          <cell r="V64">
            <v>0</v>
          </cell>
          <cell r="W64">
            <v>0</v>
          </cell>
          <cell r="X64">
            <v>291</v>
          </cell>
          <cell r="Y64">
            <v>0</v>
          </cell>
          <cell r="Z64">
            <v>0</v>
          </cell>
          <cell r="AA64">
            <v>352</v>
          </cell>
          <cell r="AB64">
            <v>0</v>
          </cell>
          <cell r="AC64">
            <v>0</v>
          </cell>
          <cell r="AD64">
            <v>37</v>
          </cell>
          <cell r="AE64">
            <v>0</v>
          </cell>
          <cell r="AF64">
            <v>0</v>
          </cell>
          <cell r="AG64">
            <v>120</v>
          </cell>
          <cell r="AH64">
            <v>0</v>
          </cell>
          <cell r="AI64">
            <v>0</v>
          </cell>
          <cell r="AJ64">
            <v>640</v>
          </cell>
          <cell r="AM64">
            <v>187</v>
          </cell>
          <cell r="AP64">
            <v>189</v>
          </cell>
          <cell r="AS64">
            <v>86</v>
          </cell>
          <cell r="AT64">
            <v>223</v>
          </cell>
          <cell r="AU64">
            <v>100</v>
          </cell>
          <cell r="AV64">
            <v>39</v>
          </cell>
          <cell r="AW64">
            <v>1866</v>
          </cell>
          <cell r="AX64">
            <v>281</v>
          </cell>
          <cell r="AY64">
            <v>369</v>
          </cell>
          <cell r="AZ64">
            <v>23</v>
          </cell>
          <cell r="BA64">
            <v>60</v>
          </cell>
          <cell r="BB64">
            <v>113</v>
          </cell>
          <cell r="BC64">
            <v>162</v>
          </cell>
          <cell r="BD64">
            <v>180</v>
          </cell>
          <cell r="BE64">
            <v>12</v>
          </cell>
          <cell r="BF64">
            <v>11</v>
          </cell>
          <cell r="BG64">
            <v>47</v>
          </cell>
          <cell r="BH64">
            <v>202</v>
          </cell>
          <cell r="BI64">
            <v>343</v>
          </cell>
          <cell r="BJ64">
            <v>56</v>
          </cell>
          <cell r="BK64">
            <v>8011</v>
          </cell>
          <cell r="BL64">
            <v>8011</v>
          </cell>
        </row>
        <row r="65">
          <cell r="C65" t="str">
            <v>A02230</v>
          </cell>
          <cell r="D65" t="str">
            <v>A.2.C.1)  Proventi non sanitari</v>
          </cell>
          <cell r="E65" t="str">
            <v>2008</v>
          </cell>
          <cell r="F65" t="str">
            <v>C</v>
          </cell>
          <cell r="G65">
            <v>0</v>
          </cell>
          <cell r="H65">
            <v>0</v>
          </cell>
          <cell r="I65">
            <v>489</v>
          </cell>
          <cell r="J65">
            <v>0</v>
          </cell>
          <cell r="K65">
            <v>0</v>
          </cell>
          <cell r="L65">
            <v>12</v>
          </cell>
          <cell r="M65">
            <v>0</v>
          </cell>
          <cell r="N65">
            <v>0</v>
          </cell>
          <cell r="O65">
            <v>66</v>
          </cell>
          <cell r="P65">
            <v>0</v>
          </cell>
          <cell r="Q65">
            <v>0</v>
          </cell>
          <cell r="R65">
            <v>58</v>
          </cell>
          <cell r="S65">
            <v>0</v>
          </cell>
          <cell r="T65">
            <v>0</v>
          </cell>
          <cell r="U65">
            <v>212</v>
          </cell>
          <cell r="V65">
            <v>0</v>
          </cell>
          <cell r="W65">
            <v>0</v>
          </cell>
          <cell r="X65">
            <v>70</v>
          </cell>
          <cell r="Y65">
            <v>0</v>
          </cell>
          <cell r="Z65">
            <v>0</v>
          </cell>
          <cell r="AA65">
            <v>194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92</v>
          </cell>
          <cell r="AH65">
            <v>0</v>
          </cell>
          <cell r="AI65">
            <v>0</v>
          </cell>
          <cell r="AJ65">
            <v>317</v>
          </cell>
          <cell r="AM65">
            <v>72</v>
          </cell>
          <cell r="AP65">
            <v>89</v>
          </cell>
          <cell r="AS65">
            <v>72</v>
          </cell>
          <cell r="AT65">
            <v>180</v>
          </cell>
          <cell r="AU65">
            <v>53</v>
          </cell>
          <cell r="AV65">
            <v>39</v>
          </cell>
          <cell r="AW65">
            <v>1866</v>
          </cell>
          <cell r="AX65">
            <v>249</v>
          </cell>
          <cell r="AY65">
            <v>294</v>
          </cell>
          <cell r="AZ65">
            <v>12</v>
          </cell>
          <cell r="BA65">
            <v>47</v>
          </cell>
          <cell r="BB65">
            <v>106</v>
          </cell>
          <cell r="BC65">
            <v>88</v>
          </cell>
          <cell r="BD65">
            <v>179</v>
          </cell>
          <cell r="BE65">
            <v>12</v>
          </cell>
          <cell r="BF65">
            <v>0</v>
          </cell>
          <cell r="BG65">
            <v>46</v>
          </cell>
          <cell r="BH65">
            <v>166</v>
          </cell>
          <cell r="BI65">
            <v>79</v>
          </cell>
          <cell r="BJ65">
            <v>34</v>
          </cell>
          <cell r="BK65">
            <v>5193</v>
          </cell>
          <cell r="BL65">
            <v>5193</v>
          </cell>
        </row>
        <row r="66">
          <cell r="C66" t="str">
            <v>A02235</v>
          </cell>
          <cell r="D66" t="str">
            <v>A.2.C.1.1) Affitti attivi ed altri proventi da attività immobiliari</v>
          </cell>
          <cell r="E66" t="str">
            <v>2008</v>
          </cell>
          <cell r="F66" t="str">
            <v>C</v>
          </cell>
          <cell r="G66">
            <v>0</v>
          </cell>
          <cell r="H66">
            <v>0</v>
          </cell>
          <cell r="I66">
            <v>61</v>
          </cell>
          <cell r="J66">
            <v>0</v>
          </cell>
          <cell r="K66">
            <v>0</v>
          </cell>
          <cell r="L66">
            <v>12</v>
          </cell>
          <cell r="M66">
            <v>0</v>
          </cell>
          <cell r="N66">
            <v>0</v>
          </cell>
          <cell r="O66">
            <v>66</v>
          </cell>
          <cell r="P66">
            <v>0</v>
          </cell>
          <cell r="Q66">
            <v>0</v>
          </cell>
          <cell r="R66">
            <v>58</v>
          </cell>
          <cell r="S66">
            <v>0</v>
          </cell>
          <cell r="T66">
            <v>0</v>
          </cell>
          <cell r="U66">
            <v>212</v>
          </cell>
          <cell r="V66">
            <v>0</v>
          </cell>
          <cell r="W66">
            <v>0</v>
          </cell>
          <cell r="X66">
            <v>70</v>
          </cell>
          <cell r="Y66">
            <v>0</v>
          </cell>
          <cell r="Z66">
            <v>0</v>
          </cell>
          <cell r="AA66">
            <v>7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86</v>
          </cell>
          <cell r="AH66">
            <v>0</v>
          </cell>
          <cell r="AI66">
            <v>0</v>
          </cell>
          <cell r="AJ66">
            <v>132</v>
          </cell>
          <cell r="AM66">
            <v>49</v>
          </cell>
          <cell r="AP66">
            <v>89</v>
          </cell>
          <cell r="AS66">
            <v>4</v>
          </cell>
          <cell r="AT66">
            <v>84</v>
          </cell>
          <cell r="AU66">
            <v>53</v>
          </cell>
          <cell r="AV66">
            <v>29</v>
          </cell>
          <cell r="AW66">
            <v>1823</v>
          </cell>
          <cell r="AX66">
            <v>249</v>
          </cell>
          <cell r="AY66">
            <v>294</v>
          </cell>
          <cell r="AZ66">
            <v>9</v>
          </cell>
          <cell r="BA66">
            <v>41</v>
          </cell>
          <cell r="BB66">
            <v>84</v>
          </cell>
          <cell r="BC66">
            <v>88</v>
          </cell>
          <cell r="BD66">
            <v>4</v>
          </cell>
          <cell r="BE66">
            <v>6</v>
          </cell>
          <cell r="BF66">
            <v>0</v>
          </cell>
          <cell r="BG66">
            <v>0</v>
          </cell>
          <cell r="BH66">
            <v>138</v>
          </cell>
          <cell r="BI66">
            <v>79</v>
          </cell>
          <cell r="BJ66">
            <v>32</v>
          </cell>
          <cell r="BK66">
            <v>3859</v>
          </cell>
          <cell r="BL66">
            <v>3859</v>
          </cell>
        </row>
        <row r="67">
          <cell r="C67" t="str">
            <v>A02239</v>
          </cell>
          <cell r="D67" t="str">
            <v>A.2.C.1.2) Altro</v>
          </cell>
          <cell r="E67" t="str">
            <v>2008</v>
          </cell>
          <cell r="F67" t="str">
            <v>C</v>
          </cell>
          <cell r="G67">
            <v>0</v>
          </cell>
          <cell r="H67">
            <v>0</v>
          </cell>
          <cell r="I67">
            <v>428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187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6</v>
          </cell>
          <cell r="AH67">
            <v>0</v>
          </cell>
          <cell r="AI67">
            <v>0</v>
          </cell>
          <cell r="AJ67">
            <v>185</v>
          </cell>
          <cell r="AM67">
            <v>23</v>
          </cell>
          <cell r="AP67">
            <v>0</v>
          </cell>
          <cell r="AS67">
            <v>68</v>
          </cell>
          <cell r="AT67">
            <v>96</v>
          </cell>
          <cell r="AU67">
            <v>0</v>
          </cell>
          <cell r="AV67">
            <v>10</v>
          </cell>
          <cell r="AW67">
            <v>43</v>
          </cell>
          <cell r="AX67">
            <v>0</v>
          </cell>
          <cell r="AY67">
            <v>0</v>
          </cell>
          <cell r="AZ67">
            <v>3</v>
          </cell>
          <cell r="BA67">
            <v>6</v>
          </cell>
          <cell r="BB67">
            <v>22</v>
          </cell>
          <cell r="BC67">
            <v>0</v>
          </cell>
          <cell r="BD67">
            <v>175</v>
          </cell>
          <cell r="BE67">
            <v>6</v>
          </cell>
          <cell r="BF67">
            <v>0</v>
          </cell>
          <cell r="BG67">
            <v>46</v>
          </cell>
          <cell r="BH67">
            <v>28</v>
          </cell>
          <cell r="BI67">
            <v>0</v>
          </cell>
          <cell r="BJ67">
            <v>2</v>
          </cell>
          <cell r="BK67">
            <v>1334</v>
          </cell>
          <cell r="BL67">
            <v>1334</v>
          </cell>
        </row>
        <row r="68">
          <cell r="C68" t="str">
            <v>A02240</v>
          </cell>
          <cell r="D68" t="str">
            <v>A.2.C.2) Altri proventi diversi</v>
          </cell>
          <cell r="E68" t="str">
            <v>2008</v>
          </cell>
          <cell r="F68" t="str">
            <v>C</v>
          </cell>
          <cell r="G68">
            <v>0</v>
          </cell>
          <cell r="H68">
            <v>0</v>
          </cell>
          <cell r="I68">
            <v>22</v>
          </cell>
          <cell r="J68">
            <v>0</v>
          </cell>
          <cell r="K68">
            <v>0</v>
          </cell>
          <cell r="L68">
            <v>125</v>
          </cell>
          <cell r="M68">
            <v>0</v>
          </cell>
          <cell r="N68">
            <v>0</v>
          </cell>
          <cell r="O68">
            <v>182</v>
          </cell>
          <cell r="P68">
            <v>0</v>
          </cell>
          <cell r="Q68">
            <v>0</v>
          </cell>
          <cell r="R68">
            <v>646</v>
          </cell>
          <cell r="S68">
            <v>0</v>
          </cell>
          <cell r="T68">
            <v>0</v>
          </cell>
          <cell r="U68">
            <v>210</v>
          </cell>
          <cell r="V68">
            <v>0</v>
          </cell>
          <cell r="W68">
            <v>0</v>
          </cell>
          <cell r="X68">
            <v>221</v>
          </cell>
          <cell r="Y68">
            <v>0</v>
          </cell>
          <cell r="Z68">
            <v>0</v>
          </cell>
          <cell r="AA68">
            <v>158</v>
          </cell>
          <cell r="AB68">
            <v>0</v>
          </cell>
          <cell r="AC68">
            <v>0</v>
          </cell>
          <cell r="AD68">
            <v>37</v>
          </cell>
          <cell r="AE68">
            <v>0</v>
          </cell>
          <cell r="AF68">
            <v>0</v>
          </cell>
          <cell r="AG68">
            <v>28</v>
          </cell>
          <cell r="AH68">
            <v>0</v>
          </cell>
          <cell r="AI68">
            <v>0</v>
          </cell>
          <cell r="AJ68">
            <v>323</v>
          </cell>
          <cell r="AM68">
            <v>115</v>
          </cell>
          <cell r="AP68">
            <v>100</v>
          </cell>
          <cell r="AS68">
            <v>14</v>
          </cell>
          <cell r="AT68">
            <v>43</v>
          </cell>
          <cell r="AU68">
            <v>47</v>
          </cell>
          <cell r="AV68">
            <v>0</v>
          </cell>
          <cell r="AW68">
            <v>0</v>
          </cell>
          <cell r="AX68">
            <v>32</v>
          </cell>
          <cell r="AY68">
            <v>75</v>
          </cell>
          <cell r="AZ68">
            <v>11</v>
          </cell>
          <cell r="BA68">
            <v>13</v>
          </cell>
          <cell r="BB68">
            <v>7</v>
          </cell>
          <cell r="BC68">
            <v>74</v>
          </cell>
          <cell r="BD68">
            <v>1</v>
          </cell>
          <cell r="BE68">
            <v>0</v>
          </cell>
          <cell r="BF68">
            <v>11</v>
          </cell>
          <cell r="BG68">
            <v>1</v>
          </cell>
          <cell r="BH68">
            <v>36</v>
          </cell>
          <cell r="BI68">
            <v>264</v>
          </cell>
          <cell r="BJ68">
            <v>22</v>
          </cell>
          <cell r="BK68">
            <v>2818</v>
          </cell>
          <cell r="BL68">
            <v>2818</v>
          </cell>
        </row>
        <row r="69">
          <cell r="C69" t="str">
            <v>A03000</v>
          </cell>
          <cell r="D69" t="str">
            <v>A.3)  Concorsi, recuperi e rimborsi per attività tipiche</v>
          </cell>
          <cell r="E69" t="str">
            <v>2008</v>
          </cell>
          <cell r="F69" t="str">
            <v>C</v>
          </cell>
          <cell r="G69">
            <v>0</v>
          </cell>
          <cell r="H69">
            <v>0</v>
          </cell>
          <cell r="I69">
            <v>3199</v>
          </cell>
          <cell r="J69">
            <v>0</v>
          </cell>
          <cell r="L69">
            <v>766</v>
          </cell>
          <cell r="M69">
            <v>0</v>
          </cell>
          <cell r="N69">
            <v>0</v>
          </cell>
          <cell r="O69">
            <v>9326</v>
          </cell>
          <cell r="P69">
            <v>0</v>
          </cell>
          <cell r="Q69">
            <v>0</v>
          </cell>
          <cell r="R69">
            <v>1652</v>
          </cell>
          <cell r="S69">
            <v>0</v>
          </cell>
          <cell r="T69">
            <v>0</v>
          </cell>
          <cell r="U69">
            <v>5728</v>
          </cell>
          <cell r="V69">
            <v>0</v>
          </cell>
          <cell r="W69">
            <v>0</v>
          </cell>
          <cell r="X69">
            <v>16194</v>
          </cell>
          <cell r="Y69">
            <v>0</v>
          </cell>
          <cell r="Z69">
            <v>0</v>
          </cell>
          <cell r="AA69">
            <v>4044</v>
          </cell>
          <cell r="AB69">
            <v>0</v>
          </cell>
          <cell r="AC69">
            <v>0</v>
          </cell>
          <cell r="AD69">
            <v>3407</v>
          </cell>
          <cell r="AE69">
            <v>0</v>
          </cell>
          <cell r="AF69">
            <v>0</v>
          </cell>
          <cell r="AG69">
            <v>5026</v>
          </cell>
          <cell r="AH69">
            <v>0</v>
          </cell>
          <cell r="AI69">
            <v>0</v>
          </cell>
          <cell r="AJ69">
            <v>791</v>
          </cell>
          <cell r="AM69">
            <v>793</v>
          </cell>
          <cell r="AP69">
            <v>2613</v>
          </cell>
          <cell r="AS69">
            <v>155</v>
          </cell>
          <cell r="AT69">
            <v>497</v>
          </cell>
          <cell r="AU69">
            <v>199</v>
          </cell>
          <cell r="AV69">
            <v>2076</v>
          </cell>
          <cell r="AW69">
            <v>814</v>
          </cell>
          <cell r="AX69">
            <v>462</v>
          </cell>
          <cell r="AY69">
            <v>643</v>
          </cell>
          <cell r="AZ69">
            <v>599</v>
          </cell>
          <cell r="BA69">
            <v>815</v>
          </cell>
          <cell r="BB69">
            <v>1615</v>
          </cell>
          <cell r="BC69">
            <v>771</v>
          </cell>
          <cell r="BD69">
            <v>1216</v>
          </cell>
          <cell r="BE69">
            <v>862</v>
          </cell>
          <cell r="BF69">
            <v>1138</v>
          </cell>
          <cell r="BG69">
            <v>7066</v>
          </cell>
          <cell r="BH69">
            <v>284</v>
          </cell>
          <cell r="BI69">
            <v>133</v>
          </cell>
          <cell r="BJ69">
            <v>49</v>
          </cell>
          <cell r="BK69">
            <v>49529</v>
          </cell>
          <cell r="BL69">
            <v>72933</v>
          </cell>
        </row>
        <row r="70">
          <cell r="C70" t="str">
            <v>A03005</v>
          </cell>
          <cell r="D70" t="str">
            <v>A.3.A) Rimborsi assicurativi</v>
          </cell>
          <cell r="E70" t="str">
            <v>2008</v>
          </cell>
          <cell r="F70" t="str">
            <v>C</v>
          </cell>
          <cell r="G70">
            <v>0</v>
          </cell>
          <cell r="H70">
            <v>0</v>
          </cell>
          <cell r="I70">
            <v>0</v>
          </cell>
          <cell r="L70">
            <v>51</v>
          </cell>
          <cell r="O70">
            <v>0</v>
          </cell>
          <cell r="R70">
            <v>59</v>
          </cell>
          <cell r="U70">
            <v>68</v>
          </cell>
          <cell r="X70">
            <v>296</v>
          </cell>
          <cell r="AA70">
            <v>6</v>
          </cell>
          <cell r="AD70">
            <v>186</v>
          </cell>
          <cell r="AG70">
            <v>0</v>
          </cell>
          <cell r="AJ70">
            <v>41</v>
          </cell>
          <cell r="AM70">
            <v>0</v>
          </cell>
          <cell r="AP70">
            <v>1</v>
          </cell>
          <cell r="AS70">
            <v>89</v>
          </cell>
          <cell r="AT70">
            <v>71</v>
          </cell>
          <cell r="AU70">
            <v>78</v>
          </cell>
          <cell r="AV70">
            <v>0</v>
          </cell>
          <cell r="AW70">
            <v>0</v>
          </cell>
          <cell r="AX70">
            <v>38</v>
          </cell>
          <cell r="AY70">
            <v>11</v>
          </cell>
          <cell r="AZ70">
            <v>40</v>
          </cell>
          <cell r="BA70">
            <v>140</v>
          </cell>
          <cell r="BB70">
            <v>0</v>
          </cell>
          <cell r="BC70">
            <v>43</v>
          </cell>
          <cell r="BD70">
            <v>93</v>
          </cell>
          <cell r="BE70">
            <v>45</v>
          </cell>
          <cell r="BF70">
            <v>97</v>
          </cell>
          <cell r="BG70">
            <v>32</v>
          </cell>
          <cell r="BH70">
            <v>0</v>
          </cell>
          <cell r="BI70">
            <v>58</v>
          </cell>
          <cell r="BJ70">
            <v>1</v>
          </cell>
          <cell r="BK70">
            <v>1544</v>
          </cell>
          <cell r="BL70">
            <v>1544</v>
          </cell>
        </row>
        <row r="71">
          <cell r="C71" t="str">
            <v>A03010</v>
          </cell>
          <cell r="D71" t="str">
            <v>A.3.B) Altri concorsi, recuperi e rimborsi per attività tipiche</v>
          </cell>
          <cell r="E71" t="str">
            <v>2008</v>
          </cell>
          <cell r="F71" t="str">
            <v>C</v>
          </cell>
          <cell r="G71">
            <v>0</v>
          </cell>
          <cell r="H71">
            <v>0</v>
          </cell>
          <cell r="I71">
            <v>3199</v>
          </cell>
          <cell r="L71">
            <v>715</v>
          </cell>
          <cell r="O71">
            <v>9326</v>
          </cell>
          <cell r="R71">
            <v>1593</v>
          </cell>
          <cell r="U71">
            <v>5660</v>
          </cell>
          <cell r="X71">
            <v>15898</v>
          </cell>
          <cell r="AA71">
            <v>4038</v>
          </cell>
          <cell r="AD71">
            <v>3221</v>
          </cell>
          <cell r="AG71">
            <v>5026</v>
          </cell>
          <cell r="AJ71">
            <v>750</v>
          </cell>
          <cell r="AM71">
            <v>793</v>
          </cell>
          <cell r="AP71">
            <v>2612</v>
          </cell>
          <cell r="AS71">
            <v>66</v>
          </cell>
          <cell r="AT71">
            <v>426</v>
          </cell>
          <cell r="AU71">
            <v>121</v>
          </cell>
          <cell r="AV71">
            <v>2076</v>
          </cell>
          <cell r="AW71">
            <v>814</v>
          </cell>
          <cell r="AX71">
            <v>424</v>
          </cell>
          <cell r="AY71">
            <v>632</v>
          </cell>
          <cell r="AZ71">
            <v>559</v>
          </cell>
          <cell r="BA71">
            <v>675</v>
          </cell>
          <cell r="BB71">
            <v>1615</v>
          </cell>
          <cell r="BC71">
            <v>728</v>
          </cell>
          <cell r="BD71">
            <v>1123</v>
          </cell>
          <cell r="BE71">
            <v>817</v>
          </cell>
          <cell r="BF71">
            <v>1041</v>
          </cell>
          <cell r="BG71">
            <v>7034</v>
          </cell>
          <cell r="BH71">
            <v>284</v>
          </cell>
          <cell r="BI71">
            <v>75</v>
          </cell>
          <cell r="BJ71">
            <v>48</v>
          </cell>
          <cell r="BK71">
            <v>47985</v>
          </cell>
          <cell r="BL71">
            <v>71389</v>
          </cell>
        </row>
        <row r="72">
          <cell r="C72" t="str">
            <v>A03015</v>
          </cell>
          <cell r="D72" t="str">
            <v>A.3.B.1) Concorsi, recuperi e rimborsi v/Asl-AO, IRCCS, Policlinici della Regione</v>
          </cell>
          <cell r="E72" t="str">
            <v>2008</v>
          </cell>
          <cell r="F72" t="str">
            <v>C</v>
          </cell>
          <cell r="G72">
            <v>0</v>
          </cell>
          <cell r="H72">
            <v>0</v>
          </cell>
          <cell r="I72">
            <v>217</v>
          </cell>
          <cell r="L72">
            <v>96</v>
          </cell>
          <cell r="O72">
            <v>1220</v>
          </cell>
          <cell r="R72">
            <v>177</v>
          </cell>
          <cell r="U72">
            <v>202</v>
          </cell>
          <cell r="X72">
            <v>2399</v>
          </cell>
          <cell r="AA72">
            <v>1815</v>
          </cell>
          <cell r="AD72">
            <v>1534</v>
          </cell>
          <cell r="AG72">
            <v>2039</v>
          </cell>
          <cell r="AJ72">
            <v>0</v>
          </cell>
          <cell r="AM72">
            <v>423</v>
          </cell>
          <cell r="AP72">
            <v>1255</v>
          </cell>
          <cell r="AS72">
            <v>0</v>
          </cell>
          <cell r="AT72">
            <v>107</v>
          </cell>
          <cell r="AU72">
            <v>0</v>
          </cell>
          <cell r="AV72">
            <v>1515</v>
          </cell>
          <cell r="AW72">
            <v>487</v>
          </cell>
          <cell r="AX72">
            <v>249</v>
          </cell>
          <cell r="AY72">
            <v>493</v>
          </cell>
          <cell r="AZ72">
            <v>527</v>
          </cell>
          <cell r="BA72">
            <v>665</v>
          </cell>
          <cell r="BB72">
            <v>1087</v>
          </cell>
          <cell r="BC72">
            <v>616</v>
          </cell>
          <cell r="BD72">
            <v>980</v>
          </cell>
          <cell r="BE72">
            <v>691</v>
          </cell>
          <cell r="BF72">
            <v>611</v>
          </cell>
          <cell r="BG72">
            <v>1627</v>
          </cell>
          <cell r="BH72">
            <v>77</v>
          </cell>
          <cell r="BI72">
            <v>21</v>
          </cell>
          <cell r="BJ72">
            <v>26</v>
          </cell>
          <cell r="BK72">
            <v>0</v>
          </cell>
          <cell r="BL72">
            <v>21156</v>
          </cell>
        </row>
        <row r="73">
          <cell r="C73" t="str">
            <v>A03020</v>
          </cell>
          <cell r="D73" t="str">
            <v>A.3.B.1.1) Rimborso degli oneri stipendiali del personale dipendente dell' azienda in posizione di comando in Asl-AO, IRCCS, Policlinici della Regione</v>
          </cell>
          <cell r="E73" t="str">
            <v>2008</v>
          </cell>
          <cell r="F73" t="str">
            <v>C</v>
          </cell>
          <cell r="G73">
            <v>0</v>
          </cell>
          <cell r="H73">
            <v>0</v>
          </cell>
          <cell r="I73">
            <v>0</v>
          </cell>
          <cell r="L73">
            <v>0</v>
          </cell>
          <cell r="O73">
            <v>0</v>
          </cell>
          <cell r="R73">
            <v>0</v>
          </cell>
          <cell r="U73">
            <v>0</v>
          </cell>
          <cell r="X73">
            <v>204</v>
          </cell>
          <cell r="AA73">
            <v>0</v>
          </cell>
          <cell r="AD73">
            <v>0</v>
          </cell>
          <cell r="AG73">
            <v>22</v>
          </cell>
          <cell r="AJ73">
            <v>0</v>
          </cell>
          <cell r="AM73">
            <v>0</v>
          </cell>
          <cell r="AP73">
            <v>0</v>
          </cell>
          <cell r="AS73">
            <v>0</v>
          </cell>
          <cell r="AT73">
            <v>107</v>
          </cell>
          <cell r="AU73">
            <v>0</v>
          </cell>
          <cell r="AV73">
            <v>88</v>
          </cell>
          <cell r="AW73">
            <v>0</v>
          </cell>
          <cell r="AX73">
            <v>43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781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1245</v>
          </cell>
        </row>
        <row r="74">
          <cell r="C74" t="str">
            <v>A03025</v>
          </cell>
          <cell r="D74" t="str">
            <v>A.3.B.1.2) Rimborsi per acquisto beni da parte di  Asl-AO, IRCCS, Policlinici della Regione</v>
          </cell>
          <cell r="E74" t="str">
            <v>2008</v>
          </cell>
          <cell r="F74" t="str">
            <v>C</v>
          </cell>
          <cell r="G74">
            <v>0</v>
          </cell>
          <cell r="H74">
            <v>0</v>
          </cell>
          <cell r="I74">
            <v>0</v>
          </cell>
          <cell r="L74">
            <v>0</v>
          </cell>
          <cell r="O74">
            <v>0</v>
          </cell>
          <cell r="R74">
            <v>0</v>
          </cell>
          <cell r="U74">
            <v>0</v>
          </cell>
          <cell r="X74">
            <v>0</v>
          </cell>
          <cell r="AA74">
            <v>0</v>
          </cell>
          <cell r="AD74">
            <v>0</v>
          </cell>
          <cell r="AG74">
            <v>0</v>
          </cell>
          <cell r="AJ74">
            <v>0</v>
          </cell>
          <cell r="AM74">
            <v>0</v>
          </cell>
          <cell r="AP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</row>
        <row r="75">
          <cell r="C75" t="str">
            <v>A03030</v>
          </cell>
          <cell r="D75" t="str">
            <v>A.3.B.1.3) Altri concorsi, recuperi e rimborsi per attività tipiche  da parte di Asl-AO , IRCCS, Policlinici della Regione</v>
          </cell>
          <cell r="E75" t="str">
            <v>2008</v>
          </cell>
          <cell r="F75" t="str">
            <v>C</v>
          </cell>
          <cell r="G75">
            <v>0</v>
          </cell>
          <cell r="H75">
            <v>0</v>
          </cell>
          <cell r="I75">
            <v>217</v>
          </cell>
          <cell r="L75">
            <v>96</v>
          </cell>
          <cell r="O75">
            <v>1220</v>
          </cell>
          <cell r="R75">
            <v>177</v>
          </cell>
          <cell r="U75">
            <v>202</v>
          </cell>
          <cell r="X75">
            <v>2195</v>
          </cell>
          <cell r="AA75">
            <v>1815</v>
          </cell>
          <cell r="AD75">
            <v>1534</v>
          </cell>
          <cell r="AG75">
            <v>2017</v>
          </cell>
          <cell r="AJ75">
            <v>0</v>
          </cell>
          <cell r="AM75">
            <v>423</v>
          </cell>
          <cell r="AP75">
            <v>1255</v>
          </cell>
          <cell r="AS75">
            <v>0</v>
          </cell>
          <cell r="AT75">
            <v>0</v>
          </cell>
          <cell r="AU75">
            <v>0</v>
          </cell>
          <cell r="AV75">
            <v>1427</v>
          </cell>
          <cell r="AW75">
            <v>487</v>
          </cell>
          <cell r="AX75">
            <v>206</v>
          </cell>
          <cell r="AY75">
            <v>493</v>
          </cell>
          <cell r="AZ75">
            <v>527</v>
          </cell>
          <cell r="BA75">
            <v>665</v>
          </cell>
          <cell r="BB75">
            <v>1087</v>
          </cell>
          <cell r="BC75">
            <v>616</v>
          </cell>
          <cell r="BD75">
            <v>980</v>
          </cell>
          <cell r="BE75">
            <v>691</v>
          </cell>
          <cell r="BF75">
            <v>611</v>
          </cell>
          <cell r="BG75">
            <v>846</v>
          </cell>
          <cell r="BH75">
            <v>77</v>
          </cell>
          <cell r="BI75">
            <v>21</v>
          </cell>
          <cell r="BJ75">
            <v>26</v>
          </cell>
          <cell r="BK75">
            <v>0</v>
          </cell>
          <cell r="BL75">
            <v>19911</v>
          </cell>
        </row>
        <row r="76">
          <cell r="C76" t="str">
            <v>A03035</v>
          </cell>
          <cell r="D76" t="str">
            <v>A.3.B.2) Concorsi, recuperi e rimborsi v/altri Enti Pubblici</v>
          </cell>
          <cell r="E76" t="str">
            <v>2008</v>
          </cell>
          <cell r="F76" t="str">
            <v>C</v>
          </cell>
          <cell r="G76">
            <v>0</v>
          </cell>
          <cell r="H76">
            <v>0</v>
          </cell>
          <cell r="I76">
            <v>0</v>
          </cell>
          <cell r="L76">
            <v>6</v>
          </cell>
          <cell r="O76">
            <v>907</v>
          </cell>
          <cell r="R76">
            <v>100</v>
          </cell>
          <cell r="U76">
            <v>260</v>
          </cell>
          <cell r="X76">
            <v>7649</v>
          </cell>
          <cell r="AA76">
            <v>1069</v>
          </cell>
          <cell r="AD76">
            <v>13</v>
          </cell>
          <cell r="AG76">
            <v>581</v>
          </cell>
          <cell r="AJ76">
            <v>0</v>
          </cell>
          <cell r="AM76">
            <v>294</v>
          </cell>
          <cell r="AP76">
            <v>140</v>
          </cell>
          <cell r="AS76">
            <v>16</v>
          </cell>
          <cell r="AT76">
            <v>0</v>
          </cell>
          <cell r="AU76">
            <v>0</v>
          </cell>
          <cell r="AV76">
            <v>228</v>
          </cell>
          <cell r="AW76">
            <v>101</v>
          </cell>
          <cell r="AX76">
            <v>175</v>
          </cell>
          <cell r="AY76">
            <v>116</v>
          </cell>
          <cell r="AZ76">
            <v>0</v>
          </cell>
          <cell r="BA76">
            <v>0</v>
          </cell>
          <cell r="BB76">
            <v>217</v>
          </cell>
          <cell r="BC76">
            <v>0</v>
          </cell>
          <cell r="BD76">
            <v>103</v>
          </cell>
          <cell r="BE76">
            <v>0</v>
          </cell>
          <cell r="BF76">
            <v>0</v>
          </cell>
          <cell r="BG76">
            <v>4920</v>
          </cell>
          <cell r="BH76">
            <v>174</v>
          </cell>
          <cell r="BI76">
            <v>7</v>
          </cell>
          <cell r="BJ76">
            <v>0</v>
          </cell>
          <cell r="BK76">
            <v>17076</v>
          </cell>
          <cell r="BL76">
            <v>17076</v>
          </cell>
        </row>
        <row r="77">
          <cell r="C77" t="str">
            <v>A03040</v>
          </cell>
          <cell r="D77" t="str">
            <v>A.3.B.2.1) Rimborso degli oneri stipendiali del personale  dipendente dell'azienda in posizione di comando v/altri Enti Pubblici</v>
          </cell>
          <cell r="E77" t="str">
            <v>2008</v>
          </cell>
          <cell r="F77" t="str">
            <v>C</v>
          </cell>
          <cell r="G77">
            <v>0</v>
          </cell>
          <cell r="H77">
            <v>0</v>
          </cell>
          <cell r="I77">
            <v>0</v>
          </cell>
          <cell r="L77">
            <v>2</v>
          </cell>
          <cell r="O77">
            <v>111</v>
          </cell>
          <cell r="R77">
            <v>98</v>
          </cell>
          <cell r="U77">
            <v>0</v>
          </cell>
          <cell r="X77">
            <v>7648</v>
          </cell>
          <cell r="AA77">
            <v>0</v>
          </cell>
          <cell r="AD77">
            <v>0</v>
          </cell>
          <cell r="AG77">
            <v>50</v>
          </cell>
          <cell r="AJ77">
            <v>0</v>
          </cell>
          <cell r="AM77">
            <v>25</v>
          </cell>
          <cell r="AP77">
            <v>0</v>
          </cell>
          <cell r="AS77">
            <v>16</v>
          </cell>
          <cell r="AT77">
            <v>0</v>
          </cell>
          <cell r="AU77">
            <v>0</v>
          </cell>
          <cell r="AV77">
            <v>197</v>
          </cell>
          <cell r="AW77">
            <v>101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1</v>
          </cell>
          <cell r="BC77">
            <v>0</v>
          </cell>
          <cell r="BD77">
            <v>40</v>
          </cell>
          <cell r="BE77">
            <v>0</v>
          </cell>
          <cell r="BF77">
            <v>0</v>
          </cell>
          <cell r="BG77">
            <v>44</v>
          </cell>
          <cell r="BH77">
            <v>0</v>
          </cell>
          <cell r="BI77">
            <v>0</v>
          </cell>
          <cell r="BJ77">
            <v>0</v>
          </cell>
          <cell r="BK77">
            <v>8333</v>
          </cell>
          <cell r="BL77">
            <v>8333</v>
          </cell>
        </row>
        <row r="78">
          <cell r="C78" t="str">
            <v>A03045</v>
          </cell>
          <cell r="D78" t="str">
            <v>A.3.B.2.2) Rimborsi per acquisto beni v/altri Enti Pubblici</v>
          </cell>
          <cell r="E78" t="str">
            <v>2008</v>
          </cell>
          <cell r="F78" t="str">
            <v>C</v>
          </cell>
          <cell r="G78">
            <v>0</v>
          </cell>
          <cell r="H78">
            <v>0</v>
          </cell>
          <cell r="I78">
            <v>0</v>
          </cell>
          <cell r="L78">
            <v>0</v>
          </cell>
          <cell r="O78">
            <v>0</v>
          </cell>
          <cell r="R78">
            <v>0</v>
          </cell>
          <cell r="U78">
            <v>0</v>
          </cell>
          <cell r="X78">
            <v>1</v>
          </cell>
          <cell r="AA78">
            <v>0</v>
          </cell>
          <cell r="AD78">
            <v>0</v>
          </cell>
          <cell r="AG78">
            <v>0</v>
          </cell>
          <cell r="AJ78">
            <v>0</v>
          </cell>
          <cell r="AM78">
            <v>0</v>
          </cell>
          <cell r="AP78">
            <v>20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21</v>
          </cell>
          <cell r="BL78">
            <v>21</v>
          </cell>
        </row>
        <row r="79">
          <cell r="C79" t="str">
            <v>A03050</v>
          </cell>
          <cell r="D79" t="str">
            <v>A.3.B.2.3) Altri concorsi, recuperi e rimborsi per attività tipiche v/Altri Enti Pubblici</v>
          </cell>
          <cell r="E79" t="str">
            <v>2008</v>
          </cell>
          <cell r="F79" t="str">
            <v>C</v>
          </cell>
          <cell r="G79">
            <v>0</v>
          </cell>
          <cell r="H79">
            <v>0</v>
          </cell>
          <cell r="I79">
            <v>0</v>
          </cell>
          <cell r="L79">
            <v>4</v>
          </cell>
          <cell r="O79">
            <v>796</v>
          </cell>
          <cell r="R79">
            <v>2</v>
          </cell>
          <cell r="U79">
            <v>260</v>
          </cell>
          <cell r="X79">
            <v>0</v>
          </cell>
          <cell r="AA79">
            <v>1069</v>
          </cell>
          <cell r="AD79">
            <v>13</v>
          </cell>
          <cell r="AG79">
            <v>531</v>
          </cell>
          <cell r="AJ79">
            <v>0</v>
          </cell>
          <cell r="AM79">
            <v>269</v>
          </cell>
          <cell r="AP79">
            <v>120</v>
          </cell>
          <cell r="AS79">
            <v>0</v>
          </cell>
          <cell r="AT79">
            <v>0</v>
          </cell>
          <cell r="AU79">
            <v>0</v>
          </cell>
          <cell r="AV79">
            <v>31</v>
          </cell>
          <cell r="AW79">
            <v>0</v>
          </cell>
          <cell r="AX79">
            <v>175</v>
          </cell>
          <cell r="AY79">
            <v>116</v>
          </cell>
          <cell r="AZ79">
            <v>0</v>
          </cell>
          <cell r="BA79">
            <v>0</v>
          </cell>
          <cell r="BB79">
            <v>216</v>
          </cell>
          <cell r="BC79">
            <v>0</v>
          </cell>
          <cell r="BD79">
            <v>63</v>
          </cell>
          <cell r="BE79">
            <v>0</v>
          </cell>
          <cell r="BF79">
            <v>0</v>
          </cell>
          <cell r="BG79">
            <v>4876</v>
          </cell>
          <cell r="BH79">
            <v>174</v>
          </cell>
          <cell r="BI79">
            <v>7</v>
          </cell>
          <cell r="BJ79">
            <v>0</v>
          </cell>
          <cell r="BK79">
            <v>8722</v>
          </cell>
          <cell r="BL79">
            <v>8722</v>
          </cell>
        </row>
        <row r="80">
          <cell r="C80" t="str">
            <v>A03055</v>
          </cell>
          <cell r="D80" t="str">
            <v>A.3.B.3) Concorsi, recuperi e rimborsi v/Regione</v>
          </cell>
          <cell r="E80" t="str">
            <v>2008</v>
          </cell>
          <cell r="F80" t="str">
            <v>C</v>
          </cell>
          <cell r="G80">
            <v>0</v>
          </cell>
          <cell r="H80">
            <v>0</v>
          </cell>
          <cell r="I80">
            <v>0</v>
          </cell>
          <cell r="L80">
            <v>0</v>
          </cell>
          <cell r="O80">
            <v>0</v>
          </cell>
          <cell r="R80">
            <v>96</v>
          </cell>
          <cell r="U80">
            <v>0</v>
          </cell>
          <cell r="X80">
            <v>298</v>
          </cell>
          <cell r="AA80">
            <v>0</v>
          </cell>
          <cell r="AD80">
            <v>0</v>
          </cell>
          <cell r="AG80">
            <v>0</v>
          </cell>
          <cell r="AJ80">
            <v>409</v>
          </cell>
          <cell r="AM80">
            <v>0</v>
          </cell>
          <cell r="AP80">
            <v>821</v>
          </cell>
          <cell r="AS80">
            <v>0</v>
          </cell>
          <cell r="AT80">
            <v>271</v>
          </cell>
          <cell r="AU80">
            <v>0</v>
          </cell>
          <cell r="AV80">
            <v>132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194</v>
          </cell>
          <cell r="BC80">
            <v>0</v>
          </cell>
          <cell r="BD80">
            <v>0</v>
          </cell>
          <cell r="BE80">
            <v>0</v>
          </cell>
          <cell r="BF80">
            <v>1</v>
          </cell>
          <cell r="BG80">
            <v>26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2248</v>
          </cell>
        </row>
        <row r="81">
          <cell r="C81" t="str">
            <v>A03060</v>
          </cell>
          <cell r="D81" t="str">
            <v>A.3.B.3.1) Rimborso degli oneri stipendiali del personale dell'azienda in posizione di comando v/Regione</v>
          </cell>
          <cell r="E81" t="str">
            <v>2008</v>
          </cell>
          <cell r="F81" t="str">
            <v>C</v>
          </cell>
          <cell r="G81">
            <v>0</v>
          </cell>
          <cell r="H81">
            <v>0</v>
          </cell>
          <cell r="I81">
            <v>0</v>
          </cell>
          <cell r="L81">
            <v>0</v>
          </cell>
          <cell r="O81">
            <v>0</v>
          </cell>
          <cell r="R81">
            <v>93</v>
          </cell>
          <cell r="U81">
            <v>0</v>
          </cell>
          <cell r="X81">
            <v>297</v>
          </cell>
          <cell r="AA81">
            <v>0</v>
          </cell>
          <cell r="AD81">
            <v>0</v>
          </cell>
          <cell r="AG81">
            <v>0</v>
          </cell>
          <cell r="AJ81">
            <v>317</v>
          </cell>
          <cell r="AM81">
            <v>0</v>
          </cell>
          <cell r="AP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14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194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26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941</v>
          </cell>
        </row>
        <row r="82">
          <cell r="C82" t="str">
            <v>A03065</v>
          </cell>
          <cell r="D82" t="str">
            <v>A.3.B.3.2) Altri concorsi, recuperi e rimborsi per attività tipiche v/Regione</v>
          </cell>
          <cell r="E82" t="str">
            <v>2008</v>
          </cell>
          <cell r="F82" t="str">
            <v>C</v>
          </cell>
          <cell r="G82">
            <v>0</v>
          </cell>
          <cell r="H82">
            <v>0</v>
          </cell>
          <cell r="I82">
            <v>0</v>
          </cell>
          <cell r="L82">
            <v>0</v>
          </cell>
          <cell r="O82">
            <v>0</v>
          </cell>
          <cell r="R82">
            <v>3</v>
          </cell>
          <cell r="U82">
            <v>0</v>
          </cell>
          <cell r="X82">
            <v>1</v>
          </cell>
          <cell r="AA82">
            <v>0</v>
          </cell>
          <cell r="AD82">
            <v>0</v>
          </cell>
          <cell r="AG82">
            <v>0</v>
          </cell>
          <cell r="AJ82">
            <v>92</v>
          </cell>
          <cell r="AM82">
            <v>0</v>
          </cell>
          <cell r="AP82">
            <v>821</v>
          </cell>
          <cell r="AS82">
            <v>0</v>
          </cell>
          <cell r="AT82">
            <v>271</v>
          </cell>
          <cell r="AU82">
            <v>0</v>
          </cell>
          <cell r="AV82">
            <v>118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1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1307</v>
          </cell>
        </row>
        <row r="83">
          <cell r="C83" t="str">
            <v>A03070</v>
          </cell>
          <cell r="D83" t="str">
            <v>A.3.B.4) Concorsi, recuperi e rimborsi v/privati</v>
          </cell>
          <cell r="E83" t="str">
            <v>2008</v>
          </cell>
          <cell r="F83" t="str">
            <v>C</v>
          </cell>
          <cell r="G83">
            <v>0</v>
          </cell>
          <cell r="H83">
            <v>0</v>
          </cell>
          <cell r="I83">
            <v>2982</v>
          </cell>
          <cell r="L83">
            <v>613</v>
          </cell>
          <cell r="O83">
            <v>7199</v>
          </cell>
          <cell r="R83">
            <v>1220</v>
          </cell>
          <cell r="U83">
            <v>5198</v>
          </cell>
          <cell r="X83">
            <v>5552</v>
          </cell>
          <cell r="AA83">
            <v>1154</v>
          </cell>
          <cell r="AD83">
            <v>1674</v>
          </cell>
          <cell r="AG83">
            <v>2406</v>
          </cell>
          <cell r="AJ83">
            <v>341</v>
          </cell>
          <cell r="AM83">
            <v>76</v>
          </cell>
          <cell r="AP83">
            <v>396</v>
          </cell>
          <cell r="AS83">
            <v>50</v>
          </cell>
          <cell r="AT83">
            <v>48</v>
          </cell>
          <cell r="AU83">
            <v>121</v>
          </cell>
          <cell r="AV83">
            <v>201</v>
          </cell>
          <cell r="AW83">
            <v>226</v>
          </cell>
          <cell r="AX83">
            <v>0</v>
          </cell>
          <cell r="AY83">
            <v>23</v>
          </cell>
          <cell r="AZ83">
            <v>32</v>
          </cell>
          <cell r="BA83">
            <v>10</v>
          </cell>
          <cell r="BB83">
            <v>117</v>
          </cell>
          <cell r="BC83">
            <v>112</v>
          </cell>
          <cell r="BD83">
            <v>40</v>
          </cell>
          <cell r="BE83">
            <v>126</v>
          </cell>
          <cell r="BF83">
            <v>429</v>
          </cell>
          <cell r="BG83">
            <v>461</v>
          </cell>
          <cell r="BH83">
            <v>33</v>
          </cell>
          <cell r="BI83">
            <v>47</v>
          </cell>
          <cell r="BJ83">
            <v>22</v>
          </cell>
          <cell r="BK83">
            <v>30909</v>
          </cell>
          <cell r="BL83">
            <v>30909</v>
          </cell>
        </row>
        <row r="84">
          <cell r="C84" t="str">
            <v>A03075</v>
          </cell>
          <cell r="D84" t="str">
            <v>A.3.B.4.1) Rimborso da Aziende Farmaceutiche per Pay Back</v>
          </cell>
          <cell r="E84" t="str">
            <v>2008</v>
          </cell>
          <cell r="F84" t="str">
            <v>C</v>
          </cell>
          <cell r="G84">
            <v>0</v>
          </cell>
          <cell r="H84">
            <v>0</v>
          </cell>
          <cell r="I84">
            <v>1656</v>
          </cell>
          <cell r="L84">
            <v>498</v>
          </cell>
          <cell r="O84">
            <v>4899</v>
          </cell>
          <cell r="R84">
            <v>924</v>
          </cell>
          <cell r="U84">
            <v>3816</v>
          </cell>
          <cell r="X84">
            <v>3733</v>
          </cell>
          <cell r="AA84">
            <v>497</v>
          </cell>
          <cell r="AD84">
            <v>1155</v>
          </cell>
          <cell r="AG84">
            <v>1059</v>
          </cell>
          <cell r="AJ84">
            <v>0</v>
          </cell>
          <cell r="AM84">
            <v>0</v>
          </cell>
          <cell r="AP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18237</v>
          </cell>
          <cell r="BL84">
            <v>18237</v>
          </cell>
        </row>
        <row r="85">
          <cell r="C85" t="str">
            <v>A03080</v>
          </cell>
          <cell r="D85" t="str">
            <v>A.3.B.4.2) Altri concorsi, recuperi e rimborsi verso privati</v>
          </cell>
          <cell r="E85" t="str">
            <v>2008</v>
          </cell>
          <cell r="F85" t="str">
            <v>C</v>
          </cell>
          <cell r="G85">
            <v>0</v>
          </cell>
          <cell r="H85">
            <v>0</v>
          </cell>
          <cell r="I85">
            <v>1326</v>
          </cell>
          <cell r="L85">
            <v>115</v>
          </cell>
          <cell r="O85">
            <v>2300</v>
          </cell>
          <cell r="R85">
            <v>296</v>
          </cell>
          <cell r="U85">
            <v>1382</v>
          </cell>
          <cell r="X85">
            <v>1819</v>
          </cell>
          <cell r="AA85">
            <v>657</v>
          </cell>
          <cell r="AD85">
            <v>519</v>
          </cell>
          <cell r="AG85">
            <v>1347</v>
          </cell>
          <cell r="AJ85">
            <v>341</v>
          </cell>
          <cell r="AM85">
            <v>76</v>
          </cell>
          <cell r="AP85">
            <v>396</v>
          </cell>
          <cell r="AS85">
            <v>50</v>
          </cell>
          <cell r="AT85">
            <v>48</v>
          </cell>
          <cell r="AU85">
            <v>121</v>
          </cell>
          <cell r="AV85">
            <v>201</v>
          </cell>
          <cell r="AW85">
            <v>226</v>
          </cell>
          <cell r="AX85">
            <v>0</v>
          </cell>
          <cell r="AY85">
            <v>23</v>
          </cell>
          <cell r="AZ85">
            <v>32</v>
          </cell>
          <cell r="BA85">
            <v>10</v>
          </cell>
          <cell r="BB85">
            <v>117</v>
          </cell>
          <cell r="BC85">
            <v>112</v>
          </cell>
          <cell r="BD85">
            <v>40</v>
          </cell>
          <cell r="BE85">
            <v>126</v>
          </cell>
          <cell r="BF85">
            <v>429</v>
          </cell>
          <cell r="BG85">
            <v>461</v>
          </cell>
          <cell r="BH85">
            <v>33</v>
          </cell>
          <cell r="BI85">
            <v>47</v>
          </cell>
          <cell r="BJ85">
            <v>22</v>
          </cell>
          <cell r="BK85">
            <v>12672</v>
          </cell>
          <cell r="BL85">
            <v>12672</v>
          </cell>
        </row>
        <row r="86">
          <cell r="C86" t="str">
            <v>A04000</v>
          </cell>
          <cell r="D86" t="str">
            <v>A.4) Compartecipazione alla spesa per prestazioni sanitarie (ticket)</v>
          </cell>
          <cell r="E86" t="str">
            <v>2008</v>
          </cell>
          <cell r="F86" t="str">
            <v>C</v>
          </cell>
          <cell r="G86">
            <v>0</v>
          </cell>
          <cell r="H86">
            <v>0</v>
          </cell>
          <cell r="I86">
            <v>788</v>
          </cell>
          <cell r="L86">
            <v>1341</v>
          </cell>
          <cell r="O86">
            <v>3294</v>
          </cell>
          <cell r="R86">
            <v>1238</v>
          </cell>
          <cell r="U86">
            <v>4665</v>
          </cell>
          <cell r="X86">
            <v>5078</v>
          </cell>
          <cell r="AA86">
            <v>2113</v>
          </cell>
          <cell r="AD86">
            <v>1825</v>
          </cell>
          <cell r="AG86">
            <v>1995</v>
          </cell>
          <cell r="AJ86">
            <v>1224</v>
          </cell>
          <cell r="AM86">
            <v>1884</v>
          </cell>
          <cell r="AP86">
            <v>1503</v>
          </cell>
          <cell r="AS86">
            <v>596</v>
          </cell>
          <cell r="AT86">
            <v>882</v>
          </cell>
          <cell r="AU86">
            <v>738</v>
          </cell>
          <cell r="AV86">
            <v>1161</v>
          </cell>
          <cell r="AW86">
            <v>237</v>
          </cell>
          <cell r="AX86">
            <v>622</v>
          </cell>
          <cell r="AY86">
            <v>393</v>
          </cell>
          <cell r="AZ86">
            <v>261</v>
          </cell>
          <cell r="BA86">
            <v>358</v>
          </cell>
          <cell r="BB86">
            <v>563</v>
          </cell>
          <cell r="BC86">
            <v>775</v>
          </cell>
          <cell r="BD86">
            <v>844</v>
          </cell>
          <cell r="BE86">
            <v>660</v>
          </cell>
          <cell r="BF86">
            <v>411</v>
          </cell>
          <cell r="BG86">
            <v>1325</v>
          </cell>
          <cell r="BH86">
            <v>1726</v>
          </cell>
          <cell r="BI86">
            <v>1238</v>
          </cell>
          <cell r="BJ86">
            <v>409</v>
          </cell>
          <cell r="BK86">
            <v>40147</v>
          </cell>
          <cell r="BL86">
            <v>40147</v>
          </cell>
        </row>
        <row r="87">
          <cell r="C87" t="str">
            <v>A04005</v>
          </cell>
          <cell r="D87" t="str">
            <v>A.4.A) Compartecipazione alla spesa per prestazioni sanitarie - Ticket sulle prestazioni di specialistica ambulatoriale</v>
          </cell>
          <cell r="E87" t="str">
            <v>2008</v>
          </cell>
          <cell r="F87" t="str">
            <v>C</v>
          </cell>
          <cell r="G87">
            <v>0</v>
          </cell>
          <cell r="H87">
            <v>0</v>
          </cell>
          <cell r="I87">
            <v>783</v>
          </cell>
          <cell r="L87">
            <v>1338</v>
          </cell>
          <cell r="O87">
            <v>3292</v>
          </cell>
          <cell r="R87">
            <v>1238</v>
          </cell>
          <cell r="U87">
            <v>4586</v>
          </cell>
          <cell r="X87">
            <v>4113</v>
          </cell>
          <cell r="AA87">
            <v>1912</v>
          </cell>
          <cell r="AD87">
            <v>1793</v>
          </cell>
          <cell r="AG87">
            <v>1955</v>
          </cell>
          <cell r="AJ87">
            <v>1213</v>
          </cell>
          <cell r="AM87">
            <v>1880</v>
          </cell>
          <cell r="AP87">
            <v>1487</v>
          </cell>
          <cell r="AS87">
            <v>594</v>
          </cell>
          <cell r="AT87">
            <v>878</v>
          </cell>
          <cell r="AU87">
            <v>710</v>
          </cell>
          <cell r="AV87">
            <v>1141</v>
          </cell>
          <cell r="AW87">
            <v>237</v>
          </cell>
          <cell r="AX87">
            <v>620</v>
          </cell>
          <cell r="AY87">
            <v>378</v>
          </cell>
          <cell r="AZ87">
            <v>242</v>
          </cell>
          <cell r="BA87">
            <v>346</v>
          </cell>
          <cell r="BB87">
            <v>561</v>
          </cell>
          <cell r="BC87">
            <v>765</v>
          </cell>
          <cell r="BD87">
            <v>835</v>
          </cell>
          <cell r="BE87">
            <v>617</v>
          </cell>
          <cell r="BF87">
            <v>408</v>
          </cell>
          <cell r="BG87">
            <v>999</v>
          </cell>
          <cell r="BH87">
            <v>1718</v>
          </cell>
          <cell r="BI87">
            <v>1232</v>
          </cell>
          <cell r="BJ87">
            <v>0</v>
          </cell>
          <cell r="BK87">
            <v>37871</v>
          </cell>
          <cell r="BL87">
            <v>37871</v>
          </cell>
        </row>
        <row r="88">
          <cell r="C88" t="str">
            <v>A04010</v>
          </cell>
          <cell r="D88" t="str">
            <v>A.4.B) Compartecipazione alla spesa per prestazioni sanitarie - Ticket sul pronto soccorso</v>
          </cell>
          <cell r="E88" t="str">
            <v>2008</v>
          </cell>
          <cell r="F88" t="str">
            <v>C</v>
          </cell>
          <cell r="G88">
            <v>0</v>
          </cell>
          <cell r="H88">
            <v>0</v>
          </cell>
          <cell r="I88">
            <v>5</v>
          </cell>
          <cell r="L88">
            <v>3</v>
          </cell>
          <cell r="O88">
            <v>2</v>
          </cell>
          <cell r="R88">
            <v>0</v>
          </cell>
          <cell r="U88">
            <v>79</v>
          </cell>
          <cell r="X88">
            <v>5</v>
          </cell>
          <cell r="AA88">
            <v>51</v>
          </cell>
          <cell r="AD88">
            <v>20</v>
          </cell>
          <cell r="AG88">
            <v>40</v>
          </cell>
          <cell r="AJ88">
            <v>11</v>
          </cell>
          <cell r="AM88">
            <v>4</v>
          </cell>
          <cell r="AP88">
            <v>16</v>
          </cell>
          <cell r="AS88">
            <v>2</v>
          </cell>
          <cell r="AT88">
            <v>4</v>
          </cell>
          <cell r="AU88">
            <v>28</v>
          </cell>
          <cell r="AV88">
            <v>20</v>
          </cell>
          <cell r="AW88">
            <v>0</v>
          </cell>
          <cell r="AX88">
            <v>2</v>
          </cell>
          <cell r="AY88">
            <v>15</v>
          </cell>
          <cell r="AZ88">
            <v>19</v>
          </cell>
          <cell r="BA88">
            <v>2</v>
          </cell>
          <cell r="BB88">
            <v>2</v>
          </cell>
          <cell r="BC88">
            <v>10</v>
          </cell>
          <cell r="BD88">
            <v>9</v>
          </cell>
          <cell r="BE88">
            <v>43</v>
          </cell>
          <cell r="BF88">
            <v>3</v>
          </cell>
          <cell r="BG88">
            <v>1</v>
          </cell>
          <cell r="BH88">
            <v>8</v>
          </cell>
          <cell r="BI88">
            <v>6</v>
          </cell>
          <cell r="BJ88">
            <v>0</v>
          </cell>
          <cell r="BK88">
            <v>410</v>
          </cell>
          <cell r="BL88">
            <v>410</v>
          </cell>
        </row>
        <row r="89">
          <cell r="C89" t="str">
            <v>A04015</v>
          </cell>
          <cell r="D89" t="str">
            <v>A.4.C) Compartecipazione alla spesa per prestazioni sanitarie (ticket)- Altro</v>
          </cell>
          <cell r="E89" t="str">
            <v>2008</v>
          </cell>
          <cell r="F89" t="str">
            <v>C</v>
          </cell>
          <cell r="G89">
            <v>0</v>
          </cell>
          <cell r="H89">
            <v>0</v>
          </cell>
          <cell r="I89">
            <v>0</v>
          </cell>
          <cell r="L89">
            <v>0</v>
          </cell>
          <cell r="O89">
            <v>0</v>
          </cell>
          <cell r="R89">
            <v>0</v>
          </cell>
          <cell r="U89">
            <v>0</v>
          </cell>
          <cell r="X89">
            <v>960</v>
          </cell>
          <cell r="AA89">
            <v>150</v>
          </cell>
          <cell r="AD89">
            <v>12</v>
          </cell>
          <cell r="AG89">
            <v>0</v>
          </cell>
          <cell r="AJ89">
            <v>0</v>
          </cell>
          <cell r="AM89">
            <v>0</v>
          </cell>
          <cell r="AP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10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325</v>
          </cell>
          <cell r="BH89">
            <v>0</v>
          </cell>
          <cell r="BI89">
            <v>0</v>
          </cell>
          <cell r="BJ89">
            <v>409</v>
          </cell>
          <cell r="BK89">
            <v>1866</v>
          </cell>
          <cell r="BL89">
            <v>1866</v>
          </cell>
        </row>
        <row r="90">
          <cell r="C90" t="str">
            <v>A05000</v>
          </cell>
          <cell r="D90" t="str">
            <v>A.5)  Costi capitalizzati</v>
          </cell>
          <cell r="E90" t="str">
            <v>2008</v>
          </cell>
          <cell r="F90" t="str">
            <v>C</v>
          </cell>
          <cell r="G90">
            <v>0</v>
          </cell>
          <cell r="H90">
            <v>0</v>
          </cell>
          <cell r="I90">
            <v>2802</v>
          </cell>
          <cell r="L90">
            <v>3188</v>
          </cell>
          <cell r="O90">
            <v>5181</v>
          </cell>
          <cell r="R90">
            <v>3568</v>
          </cell>
          <cell r="U90">
            <v>13615</v>
          </cell>
          <cell r="X90">
            <v>8013</v>
          </cell>
          <cell r="AA90">
            <v>1062</v>
          </cell>
          <cell r="AD90">
            <v>3072</v>
          </cell>
          <cell r="AG90">
            <v>2314</v>
          </cell>
          <cell r="AJ90">
            <v>11501</v>
          </cell>
          <cell r="AM90">
            <v>7286</v>
          </cell>
          <cell r="AP90">
            <v>2634</v>
          </cell>
          <cell r="AS90">
            <v>1678</v>
          </cell>
          <cell r="AT90">
            <v>4194</v>
          </cell>
          <cell r="AU90">
            <v>7668</v>
          </cell>
          <cell r="AV90">
            <v>3075</v>
          </cell>
          <cell r="AW90">
            <v>1446</v>
          </cell>
          <cell r="AX90">
            <v>932</v>
          </cell>
          <cell r="AY90">
            <v>1201</v>
          </cell>
          <cell r="AZ90">
            <v>679</v>
          </cell>
          <cell r="BA90">
            <v>1103</v>
          </cell>
          <cell r="BB90">
            <v>1955</v>
          </cell>
          <cell r="BC90">
            <v>280</v>
          </cell>
          <cell r="BD90">
            <v>1829</v>
          </cell>
          <cell r="BE90">
            <v>1182</v>
          </cell>
          <cell r="BF90">
            <v>2073</v>
          </cell>
          <cell r="BG90">
            <v>1198</v>
          </cell>
          <cell r="BH90">
            <v>3355</v>
          </cell>
          <cell r="BI90">
            <v>2810</v>
          </cell>
          <cell r="BJ90">
            <v>271</v>
          </cell>
          <cell r="BK90">
            <v>101165</v>
          </cell>
          <cell r="BL90">
            <v>101165</v>
          </cell>
        </row>
        <row r="91">
          <cell r="C91" t="str">
            <v>A05005</v>
          </cell>
          <cell r="D91" t="str">
            <v>A.5.A)  Costi capitalizzati da utilizzo finanziamenti per investimenti // [Costi Sterilizzati]</v>
          </cell>
          <cell r="E91" t="str">
            <v>2008</v>
          </cell>
          <cell r="F91" t="str">
            <v>C</v>
          </cell>
          <cell r="G91">
            <v>0</v>
          </cell>
          <cell r="H91">
            <v>0</v>
          </cell>
          <cell r="I91">
            <v>2802</v>
          </cell>
          <cell r="L91">
            <v>3188</v>
          </cell>
          <cell r="O91">
            <v>5165</v>
          </cell>
          <cell r="R91">
            <v>3568</v>
          </cell>
          <cell r="U91">
            <v>13615</v>
          </cell>
          <cell r="X91">
            <v>8013</v>
          </cell>
          <cell r="AA91">
            <v>1062</v>
          </cell>
          <cell r="AD91">
            <v>3072</v>
          </cell>
          <cell r="AG91">
            <v>2314</v>
          </cell>
          <cell r="AJ91">
            <v>11501</v>
          </cell>
          <cell r="AM91">
            <v>7286</v>
          </cell>
          <cell r="AP91">
            <v>2634</v>
          </cell>
          <cell r="AS91">
            <v>1678</v>
          </cell>
          <cell r="AT91">
            <v>4194</v>
          </cell>
          <cell r="AU91">
            <v>7668</v>
          </cell>
          <cell r="AV91">
            <v>3075</v>
          </cell>
          <cell r="AW91">
            <v>1446</v>
          </cell>
          <cell r="AX91">
            <v>932</v>
          </cell>
          <cell r="AY91">
            <v>1201</v>
          </cell>
          <cell r="AZ91">
            <v>679</v>
          </cell>
          <cell r="BA91">
            <v>1103</v>
          </cell>
          <cell r="BB91">
            <v>1955</v>
          </cell>
          <cell r="BC91">
            <v>280</v>
          </cell>
          <cell r="BD91">
            <v>1829</v>
          </cell>
          <cell r="BE91">
            <v>1182</v>
          </cell>
          <cell r="BF91">
            <v>2073</v>
          </cell>
          <cell r="BG91">
            <v>1198</v>
          </cell>
          <cell r="BH91">
            <v>3355</v>
          </cell>
          <cell r="BI91">
            <v>2810</v>
          </cell>
          <cell r="BJ91">
            <v>271</v>
          </cell>
          <cell r="BK91">
            <v>101149</v>
          </cell>
          <cell r="BL91">
            <v>101149</v>
          </cell>
        </row>
        <row r="92">
          <cell r="C92" t="str">
            <v>A05010</v>
          </cell>
          <cell r="D92" t="str">
            <v>A.5.A.1) Costi capitalizzati da utilizzo finanziamenti per investimenti da Regione</v>
          </cell>
          <cell r="E92" t="str">
            <v>2008</v>
          </cell>
          <cell r="F92" t="str">
            <v>C</v>
          </cell>
          <cell r="G92">
            <v>0</v>
          </cell>
          <cell r="H92">
            <v>0</v>
          </cell>
          <cell r="I92">
            <v>2802</v>
          </cell>
          <cell r="L92">
            <v>3188</v>
          </cell>
          <cell r="O92">
            <v>5165</v>
          </cell>
          <cell r="R92">
            <v>3516</v>
          </cell>
          <cell r="U92">
            <v>13615</v>
          </cell>
          <cell r="X92">
            <v>8013</v>
          </cell>
          <cell r="AA92">
            <v>1062</v>
          </cell>
          <cell r="AD92">
            <v>3072</v>
          </cell>
          <cell r="AG92">
            <v>2314</v>
          </cell>
          <cell r="AJ92">
            <v>11501</v>
          </cell>
          <cell r="AM92">
            <v>348</v>
          </cell>
          <cell r="AP92">
            <v>2594</v>
          </cell>
          <cell r="AS92">
            <v>1678</v>
          </cell>
          <cell r="AT92">
            <v>4176</v>
          </cell>
          <cell r="AU92">
            <v>3895</v>
          </cell>
          <cell r="AV92">
            <v>2077</v>
          </cell>
          <cell r="AW92">
            <v>1446</v>
          </cell>
          <cell r="AX92">
            <v>932</v>
          </cell>
          <cell r="AY92">
            <v>1180</v>
          </cell>
          <cell r="AZ92">
            <v>650</v>
          </cell>
          <cell r="BA92">
            <v>475</v>
          </cell>
          <cell r="BB92">
            <v>0</v>
          </cell>
          <cell r="BC92">
            <v>207</v>
          </cell>
          <cell r="BD92">
            <v>1093</v>
          </cell>
          <cell r="BE92">
            <v>924</v>
          </cell>
          <cell r="BF92">
            <v>2073</v>
          </cell>
          <cell r="BG92">
            <v>1198</v>
          </cell>
          <cell r="BH92">
            <v>0</v>
          </cell>
          <cell r="BI92">
            <v>439</v>
          </cell>
          <cell r="BJ92">
            <v>271</v>
          </cell>
          <cell r="BK92">
            <v>79904</v>
          </cell>
          <cell r="BL92">
            <v>79904</v>
          </cell>
        </row>
        <row r="93">
          <cell r="C93" t="str">
            <v>A05015</v>
          </cell>
          <cell r="D93" t="str">
            <v>A.5.A.2) Costi capitalizzati da utilizzo finanziamenti per investimenti dallo Stato</v>
          </cell>
          <cell r="E93" t="str">
            <v>2008</v>
          </cell>
          <cell r="F93" t="str">
            <v>C</v>
          </cell>
          <cell r="G93">
            <v>0</v>
          </cell>
          <cell r="H93">
            <v>0</v>
          </cell>
          <cell r="I93">
            <v>0</v>
          </cell>
          <cell r="L93">
            <v>0</v>
          </cell>
          <cell r="O93">
            <v>0</v>
          </cell>
          <cell r="R93">
            <v>0</v>
          </cell>
          <cell r="U93">
            <v>0</v>
          </cell>
          <cell r="X93">
            <v>0</v>
          </cell>
          <cell r="AA93">
            <v>0</v>
          </cell>
          <cell r="AD93">
            <v>0</v>
          </cell>
          <cell r="AG93">
            <v>0</v>
          </cell>
          <cell r="AJ93">
            <v>0</v>
          </cell>
          <cell r="AM93">
            <v>4277</v>
          </cell>
          <cell r="AP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618</v>
          </cell>
          <cell r="BB93">
            <v>1873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119</v>
          </cell>
          <cell r="BJ93">
            <v>0</v>
          </cell>
          <cell r="BK93">
            <v>6887</v>
          </cell>
          <cell r="BL93">
            <v>6887</v>
          </cell>
        </row>
        <row r="94">
          <cell r="C94" t="str">
            <v>A05020</v>
          </cell>
          <cell r="D94" t="str">
            <v>A.5.A.3) Costi capitalizzati da utilizzo altre poste del patrimonio netto</v>
          </cell>
          <cell r="E94" t="str">
            <v>2008</v>
          </cell>
          <cell r="F94" t="str">
            <v>C</v>
          </cell>
          <cell r="G94">
            <v>0</v>
          </cell>
          <cell r="H94">
            <v>0</v>
          </cell>
          <cell r="I94">
            <v>0</v>
          </cell>
          <cell r="L94">
            <v>0</v>
          </cell>
          <cell r="O94">
            <v>0</v>
          </cell>
          <cell r="R94">
            <v>52</v>
          </cell>
          <cell r="U94">
            <v>0</v>
          </cell>
          <cell r="X94">
            <v>0</v>
          </cell>
          <cell r="AA94">
            <v>0</v>
          </cell>
          <cell r="AD94">
            <v>0</v>
          </cell>
          <cell r="AG94">
            <v>0</v>
          </cell>
          <cell r="AJ94">
            <v>0</v>
          </cell>
          <cell r="AM94">
            <v>2661</v>
          </cell>
          <cell r="AP94">
            <v>40</v>
          </cell>
          <cell r="AS94">
            <v>0</v>
          </cell>
          <cell r="AT94">
            <v>18</v>
          </cell>
          <cell r="AU94">
            <v>3773</v>
          </cell>
          <cell r="AV94">
            <v>998</v>
          </cell>
          <cell r="AW94">
            <v>0</v>
          </cell>
          <cell r="AX94">
            <v>0</v>
          </cell>
          <cell r="AY94">
            <v>21</v>
          </cell>
          <cell r="AZ94">
            <v>29</v>
          </cell>
          <cell r="BA94">
            <v>10</v>
          </cell>
          <cell r="BB94">
            <v>82</v>
          </cell>
          <cell r="BC94">
            <v>73</v>
          </cell>
          <cell r="BD94">
            <v>736</v>
          </cell>
          <cell r="BE94">
            <v>258</v>
          </cell>
          <cell r="BF94">
            <v>0</v>
          </cell>
          <cell r="BG94">
            <v>0</v>
          </cell>
          <cell r="BH94">
            <v>3355</v>
          </cell>
          <cell r="BI94">
            <v>2252</v>
          </cell>
          <cell r="BJ94">
            <v>0</v>
          </cell>
          <cell r="BK94">
            <v>14358</v>
          </cell>
          <cell r="BL94">
            <v>14358</v>
          </cell>
        </row>
        <row r="95">
          <cell r="C95" t="str">
            <v>A05025</v>
          </cell>
          <cell r="D95" t="str">
            <v>A.5.B)  Costi capitalizzati per costi sostenuti in economia</v>
          </cell>
          <cell r="E95" t="str">
            <v>2008</v>
          </cell>
          <cell r="F95" t="str">
            <v>C</v>
          </cell>
          <cell r="G95">
            <v>0</v>
          </cell>
          <cell r="H95">
            <v>0</v>
          </cell>
          <cell r="I95">
            <v>0</v>
          </cell>
          <cell r="L95">
            <v>0</v>
          </cell>
          <cell r="O95">
            <v>16</v>
          </cell>
          <cell r="R95">
            <v>0</v>
          </cell>
          <cell r="U95">
            <v>0</v>
          </cell>
          <cell r="X95">
            <v>0</v>
          </cell>
          <cell r="AA95">
            <v>0</v>
          </cell>
          <cell r="AD95">
            <v>0</v>
          </cell>
          <cell r="AG95">
            <v>0</v>
          </cell>
          <cell r="AJ95">
            <v>0</v>
          </cell>
          <cell r="AM95">
            <v>0</v>
          </cell>
          <cell r="AP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16</v>
          </cell>
          <cell r="BL95">
            <v>16</v>
          </cell>
        </row>
        <row r="96">
          <cell r="C96" t="str">
            <v>A99999</v>
          </cell>
          <cell r="D96" t="str">
            <v>Totale valore della produzione (A)</v>
          </cell>
          <cell r="E96" t="str">
            <v>2008</v>
          </cell>
          <cell r="F96" t="str">
            <v>C</v>
          </cell>
          <cell r="G96">
            <v>0</v>
          </cell>
          <cell r="H96">
            <v>463117</v>
          </cell>
          <cell r="I96">
            <v>645545</v>
          </cell>
          <cell r="L96">
            <v>403034</v>
          </cell>
          <cell r="O96">
            <v>1589834</v>
          </cell>
          <cell r="R96">
            <v>294546</v>
          </cell>
          <cell r="U96">
            <v>1115678</v>
          </cell>
          <cell r="X96">
            <v>1806394</v>
          </cell>
          <cell r="AA96">
            <v>451421</v>
          </cell>
          <cell r="AD96">
            <v>594052</v>
          </cell>
          <cell r="AG96">
            <v>634998</v>
          </cell>
          <cell r="AJ96">
            <v>291240</v>
          </cell>
          <cell r="AM96">
            <v>213333</v>
          </cell>
          <cell r="AP96">
            <v>235014</v>
          </cell>
          <cell r="AS96">
            <v>87226</v>
          </cell>
          <cell r="AT96">
            <v>164563</v>
          </cell>
          <cell r="AU96">
            <v>108515</v>
          </cell>
          <cell r="AV96">
            <v>115324</v>
          </cell>
          <cell r="AW96">
            <v>72852</v>
          </cell>
          <cell r="AX96">
            <v>69334</v>
          </cell>
          <cell r="AY96">
            <v>55211</v>
          </cell>
          <cell r="AZ96">
            <v>40614</v>
          </cell>
          <cell r="BA96">
            <v>49227</v>
          </cell>
          <cell r="BB96">
            <v>126910</v>
          </cell>
          <cell r="BC96">
            <v>93692</v>
          </cell>
          <cell r="BD96">
            <v>92114</v>
          </cell>
          <cell r="BE96">
            <v>80193</v>
          </cell>
          <cell r="BF96">
            <v>63307</v>
          </cell>
          <cell r="BG96">
            <v>192469</v>
          </cell>
          <cell r="BH96">
            <v>165366</v>
          </cell>
          <cell r="BI96">
            <v>94858</v>
          </cell>
          <cell r="BJ96">
            <v>18429</v>
          </cell>
          <cell r="BK96">
            <v>8444309</v>
          </cell>
          <cell r="BL96">
            <v>10428410</v>
          </cell>
        </row>
        <row r="97">
          <cell r="C97" t="str">
            <v>B01000</v>
          </cell>
          <cell r="D97" t="str">
            <v>B.1)  Acquisti di beni</v>
          </cell>
          <cell r="E97" t="str">
            <v>2008</v>
          </cell>
          <cell r="F97" t="str">
            <v>C</v>
          </cell>
          <cell r="G97">
            <v>0</v>
          </cell>
          <cell r="H97">
            <v>1770</v>
          </cell>
          <cell r="I97">
            <v>25100</v>
          </cell>
          <cell r="L97">
            <v>11985</v>
          </cell>
          <cell r="O97">
            <v>76839</v>
          </cell>
          <cell r="R97">
            <v>15951</v>
          </cell>
          <cell r="U97">
            <v>70148</v>
          </cell>
          <cell r="X97">
            <v>61619</v>
          </cell>
          <cell r="AA97">
            <v>32444</v>
          </cell>
          <cell r="AD97">
            <v>41614</v>
          </cell>
          <cell r="AG97">
            <v>34391</v>
          </cell>
          <cell r="AJ97">
            <v>63298</v>
          </cell>
          <cell r="AM97">
            <v>39865</v>
          </cell>
          <cell r="AP97">
            <v>63251</v>
          </cell>
          <cell r="AS97">
            <v>17475</v>
          </cell>
          <cell r="AT97">
            <v>32992</v>
          </cell>
          <cell r="AU97">
            <v>18758</v>
          </cell>
          <cell r="AV97">
            <v>25961</v>
          </cell>
          <cell r="AW97">
            <v>13358</v>
          </cell>
          <cell r="AX97">
            <v>8436</v>
          </cell>
          <cell r="AY97">
            <v>8814</v>
          </cell>
          <cell r="AZ97">
            <v>5169</v>
          </cell>
          <cell r="BA97">
            <v>3804</v>
          </cell>
          <cell r="BB97">
            <v>24847</v>
          </cell>
          <cell r="BC97">
            <v>21737</v>
          </cell>
          <cell r="BD97">
            <v>13449</v>
          </cell>
          <cell r="BE97">
            <v>13930</v>
          </cell>
          <cell r="BF97">
            <v>10572</v>
          </cell>
          <cell r="BG97">
            <v>39830</v>
          </cell>
          <cell r="BH97">
            <v>33354</v>
          </cell>
          <cell r="BI97">
            <v>18758</v>
          </cell>
          <cell r="BJ97">
            <v>3961</v>
          </cell>
          <cell r="BK97">
            <v>852163</v>
          </cell>
          <cell r="BL97">
            <v>853480</v>
          </cell>
        </row>
        <row r="98">
          <cell r="C98" t="str">
            <v>B01005</v>
          </cell>
          <cell r="D98" t="str">
            <v>B.1.A)  Acquisti di beni sanitari</v>
          </cell>
          <cell r="E98" t="str">
            <v>2008</v>
          </cell>
          <cell r="F98" t="str">
            <v>C</v>
          </cell>
          <cell r="G98">
            <v>0</v>
          </cell>
          <cell r="H98">
            <v>0</v>
          </cell>
          <cell r="I98">
            <v>24046</v>
          </cell>
          <cell r="L98">
            <v>11497</v>
          </cell>
          <cell r="O98">
            <v>74191</v>
          </cell>
          <cell r="R98">
            <v>15647</v>
          </cell>
          <cell r="U98">
            <v>67435</v>
          </cell>
          <cell r="X98">
            <v>56236</v>
          </cell>
          <cell r="AA98">
            <v>29748</v>
          </cell>
          <cell r="AD98">
            <v>40122</v>
          </cell>
          <cell r="AG98">
            <v>33089</v>
          </cell>
          <cell r="AJ98">
            <v>61473</v>
          </cell>
          <cell r="AM98">
            <v>39089</v>
          </cell>
          <cell r="AP98">
            <v>61346</v>
          </cell>
          <cell r="AS98">
            <v>15785</v>
          </cell>
          <cell r="AT98">
            <v>30972</v>
          </cell>
          <cell r="AU98">
            <v>18442</v>
          </cell>
          <cell r="AV98">
            <v>24735</v>
          </cell>
          <cell r="AW98">
            <v>12075</v>
          </cell>
          <cell r="AX98">
            <v>7597</v>
          </cell>
          <cell r="AY98">
            <v>7988</v>
          </cell>
          <cell r="AZ98">
            <v>4652</v>
          </cell>
          <cell r="BA98">
            <v>3606</v>
          </cell>
          <cell r="BB98">
            <v>24132</v>
          </cell>
          <cell r="BC98">
            <v>21047</v>
          </cell>
          <cell r="BD98">
            <v>12934</v>
          </cell>
          <cell r="BE98">
            <v>13199</v>
          </cell>
          <cell r="BF98">
            <v>10337</v>
          </cell>
          <cell r="BG98">
            <v>38773</v>
          </cell>
          <cell r="BH98">
            <v>32698</v>
          </cell>
          <cell r="BI98">
            <v>17410</v>
          </cell>
          <cell r="BJ98">
            <v>3795</v>
          </cell>
          <cell r="BK98">
            <v>812781</v>
          </cell>
          <cell r="BL98">
            <v>814096</v>
          </cell>
        </row>
        <row r="99">
          <cell r="C99" t="str">
            <v>B01010</v>
          </cell>
          <cell r="D99" t="str">
            <v>B.1.A.1)  Prodotti farmaceutici ed emoderivati</v>
          </cell>
          <cell r="E99" t="str">
            <v>2008</v>
          </cell>
          <cell r="F99" t="str">
            <v>C</v>
          </cell>
          <cell r="G99">
            <v>0</v>
          </cell>
          <cell r="H99">
            <v>0</v>
          </cell>
          <cell r="I99">
            <v>16482</v>
          </cell>
          <cell r="L99">
            <v>6838</v>
          </cell>
          <cell r="O99">
            <v>52073</v>
          </cell>
          <cell r="R99">
            <v>9717</v>
          </cell>
          <cell r="U99">
            <v>32180</v>
          </cell>
          <cell r="X99">
            <v>35782</v>
          </cell>
          <cell r="AA99">
            <v>14536</v>
          </cell>
          <cell r="AD99">
            <v>25824</v>
          </cell>
          <cell r="AG99">
            <v>23799</v>
          </cell>
          <cell r="AJ99">
            <v>23930</v>
          </cell>
          <cell r="AM99">
            <v>18106</v>
          </cell>
          <cell r="AP99">
            <v>22788</v>
          </cell>
          <cell r="AS99">
            <v>6688</v>
          </cell>
          <cell r="AT99">
            <v>8273</v>
          </cell>
          <cell r="AU99">
            <v>7126</v>
          </cell>
          <cell r="AV99">
            <v>7410</v>
          </cell>
          <cell r="AW99">
            <v>2867</v>
          </cell>
          <cell r="AX99">
            <v>3195</v>
          </cell>
          <cell r="AY99">
            <v>3258</v>
          </cell>
          <cell r="AZ99">
            <v>1583</v>
          </cell>
          <cell r="BA99">
            <v>1046</v>
          </cell>
          <cell r="BB99">
            <v>13662</v>
          </cell>
          <cell r="BC99">
            <v>7826</v>
          </cell>
          <cell r="BD99">
            <v>3606</v>
          </cell>
          <cell r="BE99">
            <v>3871</v>
          </cell>
          <cell r="BF99">
            <v>3072</v>
          </cell>
          <cell r="BG99">
            <v>25800</v>
          </cell>
          <cell r="BH99">
            <v>16982</v>
          </cell>
          <cell r="BI99">
            <v>11697</v>
          </cell>
          <cell r="BJ99">
            <v>3254</v>
          </cell>
          <cell r="BK99">
            <v>413313</v>
          </cell>
          <cell r="BL99">
            <v>413271</v>
          </cell>
        </row>
        <row r="100">
          <cell r="C100" t="str">
            <v>B01015</v>
          </cell>
          <cell r="D100" t="str">
            <v>B.1.A.2)  Ossigeno</v>
          </cell>
          <cell r="E100" t="str">
            <v>2008</v>
          </cell>
          <cell r="F100" t="str">
            <v>C</v>
          </cell>
          <cell r="G100">
            <v>0</v>
          </cell>
          <cell r="H100">
            <v>0</v>
          </cell>
          <cell r="I100">
            <v>226</v>
          </cell>
          <cell r="L100">
            <v>43</v>
          </cell>
          <cell r="O100">
            <v>60</v>
          </cell>
          <cell r="R100">
            <v>41</v>
          </cell>
          <cell r="U100">
            <v>1232</v>
          </cell>
          <cell r="X100">
            <v>0</v>
          </cell>
          <cell r="AA100">
            <v>108</v>
          </cell>
          <cell r="AD100">
            <v>202</v>
          </cell>
          <cell r="AG100">
            <v>83</v>
          </cell>
          <cell r="AJ100">
            <v>587</v>
          </cell>
          <cell r="AM100">
            <v>412</v>
          </cell>
          <cell r="AP100">
            <v>569</v>
          </cell>
          <cell r="AS100">
            <v>148</v>
          </cell>
          <cell r="AT100">
            <v>542</v>
          </cell>
          <cell r="AU100">
            <v>120</v>
          </cell>
          <cell r="AV100">
            <v>45</v>
          </cell>
          <cell r="AW100">
            <v>0</v>
          </cell>
          <cell r="AX100">
            <v>131</v>
          </cell>
          <cell r="AY100">
            <v>42</v>
          </cell>
          <cell r="AZ100">
            <v>0</v>
          </cell>
          <cell r="BA100">
            <v>17</v>
          </cell>
          <cell r="BB100">
            <v>65</v>
          </cell>
          <cell r="BC100">
            <v>39</v>
          </cell>
          <cell r="BD100">
            <v>169</v>
          </cell>
          <cell r="BE100">
            <v>31</v>
          </cell>
          <cell r="BF100">
            <v>121</v>
          </cell>
          <cell r="BG100">
            <v>88</v>
          </cell>
          <cell r="BH100">
            <v>333</v>
          </cell>
          <cell r="BI100">
            <v>203</v>
          </cell>
          <cell r="BJ100">
            <v>19</v>
          </cell>
          <cell r="BK100">
            <v>5676</v>
          </cell>
          <cell r="BL100">
            <v>5676</v>
          </cell>
        </row>
        <row r="101">
          <cell r="C101" t="str">
            <v>B01020</v>
          </cell>
          <cell r="D101" t="str">
            <v>B.1.A.3)  Prodotti dietetici</v>
          </cell>
          <cell r="E101" t="str">
            <v>2008</v>
          </cell>
          <cell r="F101" t="str">
            <v>C</v>
          </cell>
          <cell r="G101">
            <v>0</v>
          </cell>
          <cell r="H101">
            <v>0</v>
          </cell>
          <cell r="I101">
            <v>0</v>
          </cell>
          <cell r="L101">
            <v>65</v>
          </cell>
          <cell r="O101">
            <v>71</v>
          </cell>
          <cell r="R101">
            <v>167</v>
          </cell>
          <cell r="U101">
            <v>513</v>
          </cell>
          <cell r="X101">
            <v>222</v>
          </cell>
          <cell r="AA101">
            <v>383</v>
          </cell>
          <cell r="AD101">
            <v>643</v>
          </cell>
          <cell r="AG101">
            <v>44</v>
          </cell>
          <cell r="AJ101">
            <v>36</v>
          </cell>
          <cell r="AM101">
            <v>69</v>
          </cell>
          <cell r="AP101">
            <v>0</v>
          </cell>
          <cell r="AS101">
            <v>11</v>
          </cell>
          <cell r="AT101">
            <v>127</v>
          </cell>
          <cell r="AU101">
            <v>5</v>
          </cell>
          <cell r="AV101">
            <v>38</v>
          </cell>
          <cell r="AW101">
            <v>8</v>
          </cell>
          <cell r="AX101">
            <v>32</v>
          </cell>
          <cell r="AY101">
            <v>6</v>
          </cell>
          <cell r="AZ101">
            <v>8</v>
          </cell>
          <cell r="BA101">
            <v>3</v>
          </cell>
          <cell r="BB101">
            <v>38</v>
          </cell>
          <cell r="BC101">
            <v>10</v>
          </cell>
          <cell r="BD101">
            <v>29</v>
          </cell>
          <cell r="BE101">
            <v>12</v>
          </cell>
          <cell r="BF101">
            <v>3</v>
          </cell>
          <cell r="BG101">
            <v>3</v>
          </cell>
          <cell r="BH101">
            <v>0</v>
          </cell>
          <cell r="BI101">
            <v>10</v>
          </cell>
          <cell r="BJ101">
            <v>65</v>
          </cell>
          <cell r="BK101">
            <v>2622</v>
          </cell>
          <cell r="BL101">
            <v>2621</v>
          </cell>
        </row>
        <row r="102">
          <cell r="C102" t="str">
            <v>B01025</v>
          </cell>
          <cell r="D102" t="str">
            <v>B.1.A.4)  Materiali per la profilassi (vaccini)</v>
          </cell>
          <cell r="E102" t="str">
            <v>2008</v>
          </cell>
          <cell r="F102" t="str">
            <v>C</v>
          </cell>
          <cell r="G102">
            <v>0</v>
          </cell>
          <cell r="H102">
            <v>0</v>
          </cell>
          <cell r="I102">
            <v>1945</v>
          </cell>
          <cell r="L102">
            <v>1973</v>
          </cell>
          <cell r="O102">
            <v>6796</v>
          </cell>
          <cell r="R102">
            <v>837</v>
          </cell>
          <cell r="U102">
            <v>3776</v>
          </cell>
          <cell r="X102">
            <v>6348</v>
          </cell>
          <cell r="AA102">
            <v>1549</v>
          </cell>
          <cell r="AD102">
            <v>2443</v>
          </cell>
          <cell r="AG102">
            <v>201</v>
          </cell>
          <cell r="AJ102">
            <v>75</v>
          </cell>
          <cell r="AM102">
            <v>0</v>
          </cell>
          <cell r="AP102">
            <v>1</v>
          </cell>
          <cell r="AS102">
            <v>0</v>
          </cell>
          <cell r="AT102">
            <v>75</v>
          </cell>
          <cell r="AU102">
            <v>11</v>
          </cell>
          <cell r="AV102">
            <v>6</v>
          </cell>
          <cell r="AW102">
            <v>0</v>
          </cell>
          <cell r="AX102">
            <v>1</v>
          </cell>
          <cell r="AY102">
            <v>3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2</v>
          </cell>
          <cell r="BG102">
            <v>1</v>
          </cell>
          <cell r="BH102">
            <v>3</v>
          </cell>
          <cell r="BI102">
            <v>0</v>
          </cell>
          <cell r="BJ102">
            <v>0</v>
          </cell>
          <cell r="BK102">
            <v>26046</v>
          </cell>
          <cell r="BL102">
            <v>26046</v>
          </cell>
        </row>
        <row r="103">
          <cell r="C103" t="str">
            <v>B01030</v>
          </cell>
          <cell r="D103" t="str">
            <v>B.1.A.5)  Materiali diagnostici prodotti chimici</v>
          </cell>
          <cell r="E103" t="str">
            <v>2008</v>
          </cell>
          <cell r="F103" t="str">
            <v>C</v>
          </cell>
          <cell r="G103">
            <v>0</v>
          </cell>
          <cell r="H103">
            <v>0</v>
          </cell>
          <cell r="I103">
            <v>1789</v>
          </cell>
          <cell r="L103">
            <v>1017</v>
          </cell>
          <cell r="O103">
            <v>4146</v>
          </cell>
          <cell r="R103">
            <v>1433</v>
          </cell>
          <cell r="U103">
            <v>4767</v>
          </cell>
          <cell r="X103">
            <v>4940</v>
          </cell>
          <cell r="AA103">
            <v>2999</v>
          </cell>
          <cell r="AD103">
            <v>2456</v>
          </cell>
          <cell r="AG103">
            <v>2046</v>
          </cell>
          <cell r="AJ103">
            <v>7957</v>
          </cell>
          <cell r="AM103">
            <v>4144</v>
          </cell>
          <cell r="AP103">
            <v>6276</v>
          </cell>
          <cell r="AS103">
            <v>2244</v>
          </cell>
          <cell r="AT103">
            <v>3017</v>
          </cell>
          <cell r="AU103">
            <v>2009</v>
          </cell>
          <cell r="AV103">
            <v>4838</v>
          </cell>
          <cell r="AW103">
            <v>1476</v>
          </cell>
          <cell r="AX103">
            <v>1243</v>
          </cell>
          <cell r="AY103">
            <v>1390</v>
          </cell>
          <cell r="AZ103">
            <v>1132</v>
          </cell>
          <cell r="BA103">
            <v>772</v>
          </cell>
          <cell r="BB103">
            <v>3559</v>
          </cell>
          <cell r="BC103">
            <v>2794</v>
          </cell>
          <cell r="BD103">
            <v>1711</v>
          </cell>
          <cell r="BE103">
            <v>1739</v>
          </cell>
          <cell r="BF103">
            <v>1668</v>
          </cell>
          <cell r="BG103">
            <v>3908</v>
          </cell>
          <cell r="BH103">
            <v>4455</v>
          </cell>
          <cell r="BI103">
            <v>1612</v>
          </cell>
          <cell r="BJ103">
            <v>65</v>
          </cell>
          <cell r="BK103">
            <v>83602</v>
          </cell>
          <cell r="BL103">
            <v>83602</v>
          </cell>
        </row>
        <row r="104">
          <cell r="C104" t="str">
            <v>B01035</v>
          </cell>
          <cell r="D104" t="str">
            <v>B.1.A.6)  Materiali diagnostici, lastre RX, mezzi di contrasto per RX, carta per ECG, ECG, etc.</v>
          </cell>
          <cell r="E104" t="str">
            <v>2008</v>
          </cell>
          <cell r="F104" t="str">
            <v>C</v>
          </cell>
          <cell r="G104">
            <v>0</v>
          </cell>
          <cell r="H104">
            <v>0</v>
          </cell>
          <cell r="I104">
            <v>477</v>
          </cell>
          <cell r="L104">
            <v>157</v>
          </cell>
          <cell r="O104">
            <v>839</v>
          </cell>
          <cell r="R104">
            <v>233</v>
          </cell>
          <cell r="U104">
            <v>1011</v>
          </cell>
          <cell r="X104">
            <v>1120</v>
          </cell>
          <cell r="AA104">
            <v>439</v>
          </cell>
          <cell r="AD104">
            <v>723</v>
          </cell>
          <cell r="AG104">
            <v>461</v>
          </cell>
          <cell r="AJ104">
            <v>1212</v>
          </cell>
          <cell r="AM104">
            <v>617</v>
          </cell>
          <cell r="AP104">
            <v>1007</v>
          </cell>
          <cell r="AS104">
            <v>488</v>
          </cell>
          <cell r="AT104">
            <v>510</v>
          </cell>
          <cell r="AU104">
            <v>221</v>
          </cell>
          <cell r="AV104">
            <v>130</v>
          </cell>
          <cell r="AW104">
            <v>90</v>
          </cell>
          <cell r="AX104">
            <v>506</v>
          </cell>
          <cell r="AY104">
            <v>95</v>
          </cell>
          <cell r="AZ104">
            <v>65</v>
          </cell>
          <cell r="BA104">
            <v>129</v>
          </cell>
          <cell r="BB104">
            <v>330</v>
          </cell>
          <cell r="BC104">
            <v>421</v>
          </cell>
          <cell r="BD104">
            <v>551</v>
          </cell>
          <cell r="BE104">
            <v>275</v>
          </cell>
          <cell r="BF104">
            <v>225</v>
          </cell>
          <cell r="BG104">
            <v>424</v>
          </cell>
          <cell r="BH104">
            <v>740</v>
          </cell>
          <cell r="BI104">
            <v>220</v>
          </cell>
          <cell r="BJ104">
            <v>57</v>
          </cell>
          <cell r="BK104">
            <v>13773</v>
          </cell>
          <cell r="BL104">
            <v>13773</v>
          </cell>
        </row>
        <row r="105">
          <cell r="C105" t="str">
            <v>B01040</v>
          </cell>
          <cell r="D105" t="str">
            <v>B.1.A.7)   Presidi chirurgici e materiali sanitari</v>
          </cell>
          <cell r="E105" t="str">
            <v>2008</v>
          </cell>
          <cell r="F105" t="str">
            <v>C</v>
          </cell>
          <cell r="G105">
            <v>0</v>
          </cell>
          <cell r="H105">
            <v>0</v>
          </cell>
          <cell r="I105">
            <v>1736</v>
          </cell>
          <cell r="L105">
            <v>1062</v>
          </cell>
          <cell r="O105">
            <v>5165</v>
          </cell>
          <cell r="R105">
            <v>2255</v>
          </cell>
          <cell r="U105">
            <v>11336</v>
          </cell>
          <cell r="X105">
            <v>3896</v>
          </cell>
          <cell r="AA105">
            <v>4376</v>
          </cell>
          <cell r="AD105">
            <v>5118</v>
          </cell>
          <cell r="AG105">
            <v>1620</v>
          </cell>
          <cell r="AJ105">
            <v>15609</v>
          </cell>
          <cell r="AM105">
            <v>9736</v>
          </cell>
          <cell r="AP105">
            <v>18525</v>
          </cell>
          <cell r="AS105">
            <v>3399</v>
          </cell>
          <cell r="AT105">
            <v>11769</v>
          </cell>
          <cell r="AU105">
            <v>4270</v>
          </cell>
          <cell r="AV105">
            <v>6741</v>
          </cell>
          <cell r="AW105">
            <v>6003</v>
          </cell>
          <cell r="AX105">
            <v>1376</v>
          </cell>
          <cell r="AY105">
            <v>1441</v>
          </cell>
          <cell r="AZ105">
            <v>970</v>
          </cell>
          <cell r="BA105">
            <v>446</v>
          </cell>
          <cell r="BB105">
            <v>893</v>
          </cell>
          <cell r="BC105">
            <v>5285</v>
          </cell>
          <cell r="BD105">
            <v>5179</v>
          </cell>
          <cell r="BE105">
            <v>5581</v>
          </cell>
          <cell r="BF105">
            <v>2779</v>
          </cell>
          <cell r="BG105">
            <v>5309</v>
          </cell>
          <cell r="BH105">
            <v>5529</v>
          </cell>
          <cell r="BI105">
            <v>3455</v>
          </cell>
          <cell r="BJ105">
            <v>335</v>
          </cell>
          <cell r="BK105">
            <v>151194</v>
          </cell>
          <cell r="BL105">
            <v>151194</v>
          </cell>
        </row>
        <row r="106">
          <cell r="C106" t="str">
            <v>B01045</v>
          </cell>
          <cell r="D106" t="str">
            <v>B.1.A.8)  Materiali protesici</v>
          </cell>
          <cell r="E106" t="str">
            <v>2008</v>
          </cell>
          <cell r="F106" t="str">
            <v>C</v>
          </cell>
          <cell r="G106">
            <v>0</v>
          </cell>
          <cell r="H106">
            <v>0</v>
          </cell>
          <cell r="I106">
            <v>800</v>
          </cell>
          <cell r="L106">
            <v>293</v>
          </cell>
          <cell r="O106">
            <v>3599</v>
          </cell>
          <cell r="R106">
            <v>364</v>
          </cell>
          <cell r="U106">
            <v>7581</v>
          </cell>
          <cell r="X106">
            <v>1048</v>
          </cell>
          <cell r="AA106">
            <v>4033</v>
          </cell>
          <cell r="AD106">
            <v>1663</v>
          </cell>
          <cell r="AG106">
            <v>1682</v>
          </cell>
          <cell r="AJ106">
            <v>9077</v>
          </cell>
          <cell r="AM106">
            <v>4493</v>
          </cell>
          <cell r="AP106">
            <v>10002</v>
          </cell>
          <cell r="AS106">
            <v>2478</v>
          </cell>
          <cell r="AT106">
            <v>5620</v>
          </cell>
          <cell r="AU106">
            <v>3222</v>
          </cell>
          <cell r="AV106">
            <v>5473</v>
          </cell>
          <cell r="AW106">
            <v>576</v>
          </cell>
          <cell r="AX106">
            <v>416</v>
          </cell>
          <cell r="AY106">
            <v>1330</v>
          </cell>
          <cell r="AZ106">
            <v>416</v>
          </cell>
          <cell r="BA106">
            <v>1185</v>
          </cell>
          <cell r="BB106">
            <v>1184</v>
          </cell>
          <cell r="BC106">
            <v>4312</v>
          </cell>
          <cell r="BD106">
            <v>828</v>
          </cell>
          <cell r="BE106">
            <v>1133</v>
          </cell>
          <cell r="BF106">
            <v>1526</v>
          </cell>
          <cell r="BG106">
            <v>2418</v>
          </cell>
          <cell r="BH106">
            <v>4070</v>
          </cell>
          <cell r="BI106">
            <v>131</v>
          </cell>
          <cell r="BJ106">
            <v>0</v>
          </cell>
          <cell r="BK106">
            <v>80953</v>
          </cell>
          <cell r="BL106">
            <v>80953</v>
          </cell>
        </row>
        <row r="107">
          <cell r="C107" t="str">
            <v>B01050</v>
          </cell>
          <cell r="D107" t="str">
            <v>B.1.A.9)  Materiali per emodialisi</v>
          </cell>
          <cell r="E107" t="str">
            <v>2008</v>
          </cell>
          <cell r="F107" t="str">
            <v>C</v>
          </cell>
          <cell r="G107">
            <v>0</v>
          </cell>
          <cell r="H107">
            <v>0</v>
          </cell>
          <cell r="I107">
            <v>0</v>
          </cell>
          <cell r="L107">
            <v>0</v>
          </cell>
          <cell r="O107">
            <v>707</v>
          </cell>
          <cell r="R107">
            <v>576</v>
          </cell>
          <cell r="U107">
            <v>2338</v>
          </cell>
          <cell r="X107">
            <v>0</v>
          </cell>
          <cell r="AA107">
            <v>748</v>
          </cell>
          <cell r="AD107">
            <v>100</v>
          </cell>
          <cell r="AG107">
            <v>296</v>
          </cell>
          <cell r="AJ107">
            <v>2911</v>
          </cell>
          <cell r="AM107">
            <v>874</v>
          </cell>
          <cell r="AP107">
            <v>743</v>
          </cell>
          <cell r="AS107">
            <v>326</v>
          </cell>
          <cell r="AT107">
            <v>688</v>
          </cell>
          <cell r="AU107">
            <v>861</v>
          </cell>
          <cell r="AV107">
            <v>0</v>
          </cell>
          <cell r="AW107">
            <v>462</v>
          </cell>
          <cell r="AX107">
            <v>379</v>
          </cell>
          <cell r="AY107">
            <v>423</v>
          </cell>
          <cell r="AZ107">
            <v>317</v>
          </cell>
          <cell r="BA107">
            <v>1</v>
          </cell>
          <cell r="BB107">
            <v>181</v>
          </cell>
          <cell r="BC107">
            <v>305</v>
          </cell>
          <cell r="BD107">
            <v>419</v>
          </cell>
          <cell r="BE107">
            <v>284</v>
          </cell>
          <cell r="BF107">
            <v>311</v>
          </cell>
          <cell r="BG107">
            <v>65</v>
          </cell>
          <cell r="BH107">
            <v>0</v>
          </cell>
          <cell r="BI107">
            <v>52</v>
          </cell>
          <cell r="BJ107">
            <v>0</v>
          </cell>
          <cell r="BK107">
            <v>14367</v>
          </cell>
          <cell r="BL107">
            <v>14367</v>
          </cell>
        </row>
        <row r="108">
          <cell r="C108" t="str">
            <v>B01055</v>
          </cell>
          <cell r="D108" t="str">
            <v>B.1.A.10)  Materiali e Prodotti per uso veterinario</v>
          </cell>
          <cell r="E108" t="str">
            <v>2008</v>
          </cell>
          <cell r="F108" t="str">
            <v>C</v>
          </cell>
          <cell r="G108">
            <v>0</v>
          </cell>
          <cell r="H108">
            <v>0</v>
          </cell>
          <cell r="I108">
            <v>71</v>
          </cell>
          <cell r="L108">
            <v>29</v>
          </cell>
          <cell r="O108">
            <v>257</v>
          </cell>
          <cell r="R108">
            <v>13</v>
          </cell>
          <cell r="U108">
            <v>143</v>
          </cell>
          <cell r="X108">
            <v>41</v>
          </cell>
          <cell r="AA108">
            <v>75</v>
          </cell>
          <cell r="AD108">
            <v>40</v>
          </cell>
          <cell r="AG108">
            <v>69</v>
          </cell>
          <cell r="AJ108">
            <v>0</v>
          </cell>
          <cell r="AM108">
            <v>0</v>
          </cell>
          <cell r="AP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738</v>
          </cell>
          <cell r="BL108">
            <v>738</v>
          </cell>
        </row>
        <row r="109">
          <cell r="C109" t="str">
            <v>B01060</v>
          </cell>
          <cell r="D109" t="str">
            <v>B.1.A.11)  Altri beni e prodotti sanitari</v>
          </cell>
          <cell r="E109" t="str">
            <v>2008</v>
          </cell>
          <cell r="F109" t="str">
            <v>C</v>
          </cell>
          <cell r="G109">
            <v>0</v>
          </cell>
          <cell r="H109">
            <v>0</v>
          </cell>
          <cell r="I109">
            <v>388</v>
          </cell>
          <cell r="L109">
            <v>20</v>
          </cell>
          <cell r="O109">
            <v>195</v>
          </cell>
          <cell r="R109">
            <v>11</v>
          </cell>
          <cell r="U109">
            <v>2558</v>
          </cell>
          <cell r="X109">
            <v>2839</v>
          </cell>
          <cell r="AA109">
            <v>502</v>
          </cell>
          <cell r="AD109">
            <v>910</v>
          </cell>
          <cell r="AG109">
            <v>2788</v>
          </cell>
          <cell r="AJ109">
            <v>79</v>
          </cell>
          <cell r="AM109">
            <v>638</v>
          </cell>
          <cell r="AP109">
            <v>493</v>
          </cell>
          <cell r="AS109">
            <v>3</v>
          </cell>
          <cell r="AT109">
            <v>351</v>
          </cell>
          <cell r="AU109">
            <v>597</v>
          </cell>
          <cell r="AV109">
            <v>54</v>
          </cell>
          <cell r="AW109">
            <v>593</v>
          </cell>
          <cell r="AX109">
            <v>318</v>
          </cell>
          <cell r="AY109">
            <v>0</v>
          </cell>
          <cell r="AZ109">
            <v>161</v>
          </cell>
          <cell r="BA109">
            <v>7</v>
          </cell>
          <cell r="BB109">
            <v>4220</v>
          </cell>
          <cell r="BC109">
            <v>55</v>
          </cell>
          <cell r="BD109">
            <v>442</v>
          </cell>
          <cell r="BE109">
            <v>273</v>
          </cell>
          <cell r="BF109">
            <v>629</v>
          </cell>
          <cell r="BG109">
            <v>757</v>
          </cell>
          <cell r="BH109">
            <v>586</v>
          </cell>
          <cell r="BI109">
            <v>30</v>
          </cell>
          <cell r="BJ109">
            <v>0</v>
          </cell>
          <cell r="BK109">
            <v>20497</v>
          </cell>
          <cell r="BL109">
            <v>20497</v>
          </cell>
        </row>
        <row r="110">
          <cell r="C110" t="str">
            <v>B01065</v>
          </cell>
          <cell r="D110" t="str">
            <v>B.1.A.12)  Beni e prodotti sanitari da Asl-AO, IRCCS, Policlinici della Regione</v>
          </cell>
          <cell r="E110" t="str">
            <v>2008</v>
          </cell>
          <cell r="F110" t="str">
            <v>C</v>
          </cell>
          <cell r="G110">
            <v>0</v>
          </cell>
          <cell r="H110">
            <v>0</v>
          </cell>
          <cell r="I110">
            <v>132</v>
          </cell>
          <cell r="L110">
            <v>0</v>
          </cell>
          <cell r="O110">
            <v>283</v>
          </cell>
          <cell r="R110">
            <v>0</v>
          </cell>
          <cell r="U110">
            <v>0</v>
          </cell>
          <cell r="X110">
            <v>0</v>
          </cell>
          <cell r="AA110">
            <v>0</v>
          </cell>
          <cell r="AD110">
            <v>0</v>
          </cell>
          <cell r="AG110">
            <v>0</v>
          </cell>
          <cell r="AJ110">
            <v>0</v>
          </cell>
          <cell r="AM110">
            <v>0</v>
          </cell>
          <cell r="AP110">
            <v>942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1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1358</v>
          </cell>
        </row>
        <row r="111">
          <cell r="C111" t="str">
            <v>B01070</v>
          </cell>
          <cell r="D111" t="str">
            <v>B.1.B)  Acquisti di beni non sanitari</v>
          </cell>
          <cell r="E111" t="str">
            <v>2008</v>
          </cell>
          <cell r="F111" t="str">
            <v>C</v>
          </cell>
          <cell r="G111">
            <v>0</v>
          </cell>
          <cell r="H111">
            <v>1770</v>
          </cell>
          <cell r="I111">
            <v>1054</v>
          </cell>
          <cell r="L111">
            <v>488</v>
          </cell>
          <cell r="O111">
            <v>2648</v>
          </cell>
          <cell r="R111">
            <v>304</v>
          </cell>
          <cell r="U111">
            <v>2713</v>
          </cell>
          <cell r="X111">
            <v>5383</v>
          </cell>
          <cell r="AA111">
            <v>2696</v>
          </cell>
          <cell r="AD111">
            <v>1492</v>
          </cell>
          <cell r="AG111">
            <v>1302</v>
          </cell>
          <cell r="AJ111">
            <v>1825</v>
          </cell>
          <cell r="AM111">
            <v>776</v>
          </cell>
          <cell r="AP111">
            <v>1905</v>
          </cell>
          <cell r="AS111">
            <v>1690</v>
          </cell>
          <cell r="AT111">
            <v>2020</v>
          </cell>
          <cell r="AU111">
            <v>316</v>
          </cell>
          <cell r="AV111">
            <v>1226</v>
          </cell>
          <cell r="AW111">
            <v>1283</v>
          </cell>
          <cell r="AX111">
            <v>839</v>
          </cell>
          <cell r="AY111">
            <v>826</v>
          </cell>
          <cell r="AZ111">
            <v>517</v>
          </cell>
          <cell r="BA111">
            <v>198</v>
          </cell>
          <cell r="BB111">
            <v>715</v>
          </cell>
          <cell r="BC111">
            <v>690</v>
          </cell>
          <cell r="BD111">
            <v>515</v>
          </cell>
          <cell r="BE111">
            <v>731</v>
          </cell>
          <cell r="BF111">
            <v>235</v>
          </cell>
          <cell r="BG111">
            <v>1057</v>
          </cell>
          <cell r="BH111">
            <v>656</v>
          </cell>
          <cell r="BI111">
            <v>1348</v>
          </cell>
          <cell r="BJ111">
            <v>166</v>
          </cell>
          <cell r="BK111">
            <v>39382</v>
          </cell>
          <cell r="BL111">
            <v>39384</v>
          </cell>
        </row>
        <row r="112">
          <cell r="C112" t="str">
            <v>B01075</v>
          </cell>
          <cell r="D112" t="str">
            <v>B.1.B.1)  Prodotti alimentari</v>
          </cell>
          <cell r="E112" t="str">
            <v>2008</v>
          </cell>
          <cell r="F112" t="str">
            <v>C</v>
          </cell>
          <cell r="G112">
            <v>0</v>
          </cell>
          <cell r="H112">
            <v>0</v>
          </cell>
          <cell r="I112">
            <v>3</v>
          </cell>
          <cell r="L112">
            <v>52</v>
          </cell>
          <cell r="O112">
            <v>53</v>
          </cell>
          <cell r="R112">
            <v>1</v>
          </cell>
          <cell r="U112">
            <v>42</v>
          </cell>
          <cell r="X112">
            <v>411</v>
          </cell>
          <cell r="AA112">
            <v>680</v>
          </cell>
          <cell r="AD112">
            <v>4</v>
          </cell>
          <cell r="AG112">
            <v>34</v>
          </cell>
          <cell r="AJ112">
            <v>0</v>
          </cell>
          <cell r="AM112">
            <v>0</v>
          </cell>
          <cell r="AP112">
            <v>3</v>
          </cell>
          <cell r="AS112">
            <v>330</v>
          </cell>
          <cell r="AT112">
            <v>1</v>
          </cell>
          <cell r="AU112">
            <v>0</v>
          </cell>
          <cell r="AV112">
            <v>421</v>
          </cell>
          <cell r="AW112">
            <v>0</v>
          </cell>
          <cell r="AX112">
            <v>417</v>
          </cell>
          <cell r="AY112">
            <v>27</v>
          </cell>
          <cell r="AZ112">
            <v>256</v>
          </cell>
          <cell r="BA112">
            <v>0</v>
          </cell>
          <cell r="BB112">
            <v>9</v>
          </cell>
          <cell r="BC112">
            <v>319</v>
          </cell>
          <cell r="BD112">
            <v>0</v>
          </cell>
          <cell r="BE112">
            <v>0</v>
          </cell>
          <cell r="BF112">
            <v>52</v>
          </cell>
          <cell r="BG112">
            <v>3</v>
          </cell>
          <cell r="BH112">
            <v>0</v>
          </cell>
          <cell r="BI112">
            <v>0</v>
          </cell>
          <cell r="BJ112">
            <v>2</v>
          </cell>
          <cell r="BK112">
            <v>3120</v>
          </cell>
          <cell r="BL112">
            <v>3120</v>
          </cell>
        </row>
        <row r="113">
          <cell r="C113" t="str">
            <v>B01080</v>
          </cell>
          <cell r="D113" t="str">
            <v>B.1.B.2)  Materiali di guardaroba, di pulizia e di convivenza in genere</v>
          </cell>
          <cell r="E113" t="str">
            <v>2008</v>
          </cell>
          <cell r="F113" t="str">
            <v>C</v>
          </cell>
          <cell r="G113">
            <v>0</v>
          </cell>
          <cell r="H113">
            <v>0</v>
          </cell>
          <cell r="I113">
            <v>151</v>
          </cell>
          <cell r="L113">
            <v>63</v>
          </cell>
          <cell r="O113">
            <v>112</v>
          </cell>
          <cell r="R113">
            <v>30</v>
          </cell>
          <cell r="U113">
            <v>334</v>
          </cell>
          <cell r="X113">
            <v>382</v>
          </cell>
          <cell r="AA113">
            <v>349</v>
          </cell>
          <cell r="AD113">
            <v>166</v>
          </cell>
          <cell r="AG113">
            <v>223</v>
          </cell>
          <cell r="AJ113">
            <v>232</v>
          </cell>
          <cell r="AM113">
            <v>109</v>
          </cell>
          <cell r="AP113">
            <v>206</v>
          </cell>
          <cell r="AS113">
            <v>330</v>
          </cell>
          <cell r="AT113">
            <v>48</v>
          </cell>
          <cell r="AU113">
            <v>205</v>
          </cell>
          <cell r="AV113">
            <v>256</v>
          </cell>
          <cell r="AW113">
            <v>88</v>
          </cell>
          <cell r="AX113">
            <v>156</v>
          </cell>
          <cell r="AY113">
            <v>165</v>
          </cell>
          <cell r="AZ113">
            <v>24</v>
          </cell>
          <cell r="BA113">
            <v>73</v>
          </cell>
          <cell r="BB113">
            <v>236</v>
          </cell>
          <cell r="BC113">
            <v>160</v>
          </cell>
          <cell r="BD113">
            <v>92</v>
          </cell>
          <cell r="BE113">
            <v>36</v>
          </cell>
          <cell r="BF113">
            <v>46</v>
          </cell>
          <cell r="BG113">
            <v>196</v>
          </cell>
          <cell r="BH113">
            <v>42</v>
          </cell>
          <cell r="BI113">
            <v>30</v>
          </cell>
          <cell r="BJ113">
            <v>19</v>
          </cell>
          <cell r="BK113">
            <v>4559</v>
          </cell>
          <cell r="BL113">
            <v>4559</v>
          </cell>
        </row>
        <row r="114">
          <cell r="C114" t="str">
            <v>B01085</v>
          </cell>
          <cell r="D114" t="str">
            <v>B.1.B.3)  Combustibili, carburanti e lubrificanti</v>
          </cell>
          <cell r="E114" t="str">
            <v>2008</v>
          </cell>
          <cell r="F114" t="str">
            <v>C</v>
          </cell>
          <cell r="G114">
            <v>0</v>
          </cell>
          <cell r="H114">
            <v>0</v>
          </cell>
          <cell r="I114">
            <v>452</v>
          </cell>
          <cell r="L114">
            <v>183</v>
          </cell>
          <cell r="O114">
            <v>1051</v>
          </cell>
          <cell r="R114">
            <v>61</v>
          </cell>
          <cell r="U114">
            <v>1521</v>
          </cell>
          <cell r="X114">
            <v>2242</v>
          </cell>
          <cell r="AA114">
            <v>689</v>
          </cell>
          <cell r="AD114">
            <v>680</v>
          </cell>
          <cell r="AG114">
            <v>246</v>
          </cell>
          <cell r="AJ114">
            <v>40</v>
          </cell>
          <cell r="AM114">
            <v>384</v>
          </cell>
          <cell r="AP114">
            <v>1026</v>
          </cell>
          <cell r="AS114">
            <v>544</v>
          </cell>
          <cell r="AT114">
            <v>800</v>
          </cell>
          <cell r="AU114">
            <v>12</v>
          </cell>
          <cell r="AV114">
            <v>35</v>
          </cell>
          <cell r="AW114">
            <v>1063</v>
          </cell>
          <cell r="AX114">
            <v>33</v>
          </cell>
          <cell r="AY114">
            <v>416</v>
          </cell>
          <cell r="AZ114">
            <v>12</v>
          </cell>
          <cell r="BA114">
            <v>16</v>
          </cell>
          <cell r="BB114">
            <v>24</v>
          </cell>
          <cell r="BC114">
            <v>23</v>
          </cell>
          <cell r="BD114">
            <v>24</v>
          </cell>
          <cell r="BE114">
            <v>91</v>
          </cell>
          <cell r="BF114">
            <v>23</v>
          </cell>
          <cell r="BG114">
            <v>37</v>
          </cell>
          <cell r="BH114">
            <v>38</v>
          </cell>
          <cell r="BI114">
            <v>1137</v>
          </cell>
          <cell r="BJ114">
            <v>43</v>
          </cell>
          <cell r="BK114">
            <v>12946</v>
          </cell>
          <cell r="BL114">
            <v>12946</v>
          </cell>
        </row>
        <row r="115">
          <cell r="C115" t="str">
            <v>B01090</v>
          </cell>
          <cell r="D115" t="str">
            <v>B.1.B.4)  Supporti informatici e cancelleria</v>
          </cell>
          <cell r="E115" t="str">
            <v>2008</v>
          </cell>
          <cell r="F115" t="str">
            <v>C</v>
          </cell>
          <cell r="G115">
            <v>0</v>
          </cell>
          <cell r="H115">
            <v>0</v>
          </cell>
          <cell r="I115">
            <v>300</v>
          </cell>
          <cell r="L115">
            <v>107</v>
          </cell>
          <cell r="O115">
            <v>558</v>
          </cell>
          <cell r="R115">
            <v>140</v>
          </cell>
          <cell r="U115">
            <v>544</v>
          </cell>
          <cell r="X115">
            <v>498</v>
          </cell>
          <cell r="AA115">
            <v>418</v>
          </cell>
          <cell r="AD115">
            <v>229</v>
          </cell>
          <cell r="AG115">
            <v>443</v>
          </cell>
          <cell r="AJ115">
            <v>670</v>
          </cell>
          <cell r="AM115">
            <v>255</v>
          </cell>
          <cell r="AP115">
            <v>220</v>
          </cell>
          <cell r="AS115">
            <v>117</v>
          </cell>
          <cell r="AT115">
            <v>187</v>
          </cell>
          <cell r="AU115">
            <v>93</v>
          </cell>
          <cell r="AV115">
            <v>220</v>
          </cell>
          <cell r="AW115">
            <v>70</v>
          </cell>
          <cell r="AX115">
            <v>117</v>
          </cell>
          <cell r="AY115">
            <v>120</v>
          </cell>
          <cell r="AZ115">
            <v>27</v>
          </cell>
          <cell r="BA115">
            <v>51</v>
          </cell>
          <cell r="BB115">
            <v>175</v>
          </cell>
          <cell r="BC115">
            <v>103</v>
          </cell>
          <cell r="BD115">
            <v>235</v>
          </cell>
          <cell r="BE115">
            <v>186</v>
          </cell>
          <cell r="BF115">
            <v>74</v>
          </cell>
          <cell r="BG115">
            <v>99</v>
          </cell>
          <cell r="BH115">
            <v>239</v>
          </cell>
          <cell r="BI115">
            <v>163</v>
          </cell>
          <cell r="BJ115">
            <v>55</v>
          </cell>
          <cell r="BK115">
            <v>6711</v>
          </cell>
          <cell r="BL115">
            <v>6713</v>
          </cell>
        </row>
        <row r="116">
          <cell r="C116" t="str">
            <v>B01095</v>
          </cell>
          <cell r="D116" t="str">
            <v>B.1.B.5)  Materiale per la manutenzione</v>
          </cell>
          <cell r="E116" t="str">
            <v>2008</v>
          </cell>
          <cell r="F116" t="str">
            <v>C</v>
          </cell>
          <cell r="G116">
            <v>0</v>
          </cell>
          <cell r="H116">
            <v>0</v>
          </cell>
          <cell r="I116">
            <v>97</v>
          </cell>
          <cell r="L116">
            <v>82</v>
          </cell>
          <cell r="O116">
            <v>761</v>
          </cell>
          <cell r="R116">
            <v>38</v>
          </cell>
          <cell r="U116">
            <v>59</v>
          </cell>
          <cell r="X116">
            <v>1134</v>
          </cell>
          <cell r="AA116">
            <v>359</v>
          </cell>
          <cell r="AD116">
            <v>173</v>
          </cell>
          <cell r="AG116">
            <v>218</v>
          </cell>
          <cell r="AJ116">
            <v>226</v>
          </cell>
          <cell r="AM116">
            <v>28</v>
          </cell>
          <cell r="AP116">
            <v>435</v>
          </cell>
          <cell r="AS116">
            <v>275</v>
          </cell>
          <cell r="AT116">
            <v>930</v>
          </cell>
          <cell r="AU116">
            <v>5</v>
          </cell>
          <cell r="AV116">
            <v>4</v>
          </cell>
          <cell r="AW116">
            <v>26</v>
          </cell>
          <cell r="AX116">
            <v>79</v>
          </cell>
          <cell r="AY116">
            <v>92</v>
          </cell>
          <cell r="AZ116">
            <v>56</v>
          </cell>
          <cell r="BA116">
            <v>51</v>
          </cell>
          <cell r="BB116">
            <v>16</v>
          </cell>
          <cell r="BC116">
            <v>48</v>
          </cell>
          <cell r="BD116">
            <v>149</v>
          </cell>
          <cell r="BE116">
            <v>392</v>
          </cell>
          <cell r="BF116">
            <v>20</v>
          </cell>
          <cell r="BG116">
            <v>453</v>
          </cell>
          <cell r="BH116">
            <v>0</v>
          </cell>
          <cell r="BI116">
            <v>2</v>
          </cell>
          <cell r="BJ116">
            <v>0</v>
          </cell>
          <cell r="BK116">
            <v>6208</v>
          </cell>
          <cell r="BL116">
            <v>6208</v>
          </cell>
        </row>
        <row r="117">
          <cell r="C117" t="str">
            <v>B01100</v>
          </cell>
          <cell r="D117" t="str">
            <v>B.1.B.6)  Altri beni non sanitari</v>
          </cell>
          <cell r="E117" t="str">
            <v>2008</v>
          </cell>
          <cell r="F117" t="str">
            <v>C</v>
          </cell>
          <cell r="G117">
            <v>0</v>
          </cell>
          <cell r="H117">
            <v>1770</v>
          </cell>
          <cell r="I117">
            <v>51</v>
          </cell>
          <cell r="L117">
            <v>1</v>
          </cell>
          <cell r="O117">
            <v>113</v>
          </cell>
          <cell r="R117">
            <v>34</v>
          </cell>
          <cell r="U117">
            <v>213</v>
          </cell>
          <cell r="X117">
            <v>716</v>
          </cell>
          <cell r="AA117">
            <v>201</v>
          </cell>
          <cell r="AD117">
            <v>240</v>
          </cell>
          <cell r="AG117">
            <v>138</v>
          </cell>
          <cell r="AJ117">
            <v>657</v>
          </cell>
          <cell r="AM117">
            <v>0</v>
          </cell>
          <cell r="AP117">
            <v>15</v>
          </cell>
          <cell r="AS117">
            <v>94</v>
          </cell>
          <cell r="AT117">
            <v>54</v>
          </cell>
          <cell r="AU117">
            <v>1</v>
          </cell>
          <cell r="AV117">
            <v>290</v>
          </cell>
          <cell r="AW117">
            <v>36</v>
          </cell>
          <cell r="AX117">
            <v>37</v>
          </cell>
          <cell r="AY117">
            <v>6</v>
          </cell>
          <cell r="AZ117">
            <v>142</v>
          </cell>
          <cell r="BA117">
            <v>7</v>
          </cell>
          <cell r="BB117">
            <v>255</v>
          </cell>
          <cell r="BC117">
            <v>37</v>
          </cell>
          <cell r="BD117">
            <v>15</v>
          </cell>
          <cell r="BE117">
            <v>26</v>
          </cell>
          <cell r="BF117">
            <v>20</v>
          </cell>
          <cell r="BG117">
            <v>269</v>
          </cell>
          <cell r="BH117">
            <v>337</v>
          </cell>
          <cell r="BI117">
            <v>16</v>
          </cell>
          <cell r="BJ117">
            <v>47</v>
          </cell>
          <cell r="BK117">
            <v>5838</v>
          </cell>
          <cell r="BL117">
            <v>5838</v>
          </cell>
        </row>
        <row r="118">
          <cell r="C118" t="str">
            <v>B01105</v>
          </cell>
          <cell r="D118" t="str">
            <v>B.1.B.7)  Beni non sanitari da Asl-AO, IRCCS, Policlinici della Regione</v>
          </cell>
          <cell r="E118" t="str">
            <v>2008</v>
          </cell>
          <cell r="F118" t="str">
            <v>C</v>
          </cell>
          <cell r="G118">
            <v>0</v>
          </cell>
          <cell r="H118">
            <v>0</v>
          </cell>
          <cell r="I118">
            <v>0</v>
          </cell>
          <cell r="L118">
            <v>0</v>
          </cell>
          <cell r="O118">
            <v>0</v>
          </cell>
          <cell r="R118">
            <v>0</v>
          </cell>
          <cell r="U118">
            <v>0</v>
          </cell>
          <cell r="X118">
            <v>0</v>
          </cell>
          <cell r="AA118">
            <v>0</v>
          </cell>
          <cell r="AD118">
            <v>0</v>
          </cell>
          <cell r="AG118">
            <v>0</v>
          </cell>
          <cell r="AJ118">
            <v>0</v>
          </cell>
          <cell r="AM118">
            <v>0</v>
          </cell>
          <cell r="AP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</row>
        <row r="119">
          <cell r="C119" t="str">
            <v>B02000</v>
          </cell>
          <cell r="D119" t="str">
            <v>B.2)  Acquisti di servizi</v>
          </cell>
          <cell r="E119" t="str">
            <v>2008</v>
          </cell>
          <cell r="F119" t="str">
            <v>C</v>
          </cell>
          <cell r="G119">
            <v>0</v>
          </cell>
          <cell r="H119">
            <v>444963</v>
          </cell>
          <cell r="I119">
            <v>474923</v>
          </cell>
          <cell r="J119">
            <v>211096.47700000001</v>
          </cell>
          <cell r="K119">
            <v>263826.52299999999</v>
          </cell>
          <cell r="L119">
            <v>292679</v>
          </cell>
          <cell r="M119">
            <v>152391.95600000001</v>
          </cell>
          <cell r="N119">
            <v>140287.04399999999</v>
          </cell>
          <cell r="O119">
            <v>1272983</v>
          </cell>
          <cell r="P119">
            <v>497797.35399999999</v>
          </cell>
          <cell r="Q119">
            <v>775185.64599999995</v>
          </cell>
          <cell r="R119">
            <v>193900</v>
          </cell>
          <cell r="S119">
            <v>101236.24800000001</v>
          </cell>
          <cell r="T119">
            <v>92663.751999999993</v>
          </cell>
          <cell r="U119">
            <v>727679</v>
          </cell>
          <cell r="V119">
            <v>284045.913</v>
          </cell>
          <cell r="W119">
            <v>443633.087</v>
          </cell>
          <cell r="X119">
            <v>1326683</v>
          </cell>
          <cell r="Y119">
            <v>575475.23199999996</v>
          </cell>
          <cell r="Z119">
            <v>751207.76800000004</v>
          </cell>
          <cell r="AA119">
            <v>253726</v>
          </cell>
          <cell r="AB119">
            <v>100690.054</v>
          </cell>
          <cell r="AC119">
            <v>153035.946</v>
          </cell>
          <cell r="AD119">
            <v>402031</v>
          </cell>
          <cell r="AE119">
            <v>155442.19500000001</v>
          </cell>
          <cell r="AF119">
            <v>246588.80499999999</v>
          </cell>
          <cell r="AG119">
            <v>413078</v>
          </cell>
          <cell r="AH119">
            <v>160804.576</v>
          </cell>
          <cell r="AI119">
            <v>252273.424</v>
          </cell>
          <cell r="AJ119">
            <v>43270</v>
          </cell>
          <cell r="AM119">
            <v>29586</v>
          </cell>
          <cell r="AP119">
            <v>31709</v>
          </cell>
          <cell r="AS119">
            <v>7882</v>
          </cell>
          <cell r="AT119">
            <v>35846</v>
          </cell>
          <cell r="AU119">
            <v>9001</v>
          </cell>
          <cell r="AV119">
            <v>12178</v>
          </cell>
          <cell r="AW119">
            <v>8114</v>
          </cell>
          <cell r="AX119">
            <v>6323</v>
          </cell>
          <cell r="AY119">
            <v>6418</v>
          </cell>
          <cell r="AZ119">
            <v>3842</v>
          </cell>
          <cell r="BA119">
            <v>6115</v>
          </cell>
          <cell r="BB119">
            <v>20296</v>
          </cell>
          <cell r="BC119">
            <v>7424</v>
          </cell>
          <cell r="BD119">
            <v>8970</v>
          </cell>
          <cell r="BE119">
            <v>7461</v>
          </cell>
          <cell r="BF119">
            <v>9910</v>
          </cell>
          <cell r="BG119">
            <v>20948</v>
          </cell>
          <cell r="BH119">
            <v>27338</v>
          </cell>
          <cell r="BI119">
            <v>12480</v>
          </cell>
          <cell r="BJ119">
            <v>3695</v>
          </cell>
          <cell r="BK119">
            <v>4141026</v>
          </cell>
          <cell r="BL119">
            <v>11479133</v>
          </cell>
        </row>
        <row r="120">
          <cell r="C120" t="str">
            <v>B02005</v>
          </cell>
          <cell r="D120" t="str">
            <v>B.2.A)   Acquisti servizi sanitari</v>
          </cell>
          <cell r="E120" t="str">
            <v>2008</v>
          </cell>
          <cell r="F120" t="str">
            <v>C</v>
          </cell>
          <cell r="G120">
            <v>0</v>
          </cell>
          <cell r="H120">
            <v>434613</v>
          </cell>
          <cell r="I120">
            <v>460877</v>
          </cell>
          <cell r="J120">
            <v>0</v>
          </cell>
          <cell r="K120">
            <v>0</v>
          </cell>
          <cell r="L120">
            <v>288240</v>
          </cell>
          <cell r="M120">
            <v>0</v>
          </cell>
          <cell r="N120">
            <v>0</v>
          </cell>
          <cell r="O120">
            <v>1250484</v>
          </cell>
          <cell r="P120">
            <v>0</v>
          </cell>
          <cell r="Q120">
            <v>0</v>
          </cell>
          <cell r="R120">
            <v>185580</v>
          </cell>
          <cell r="S120">
            <v>0</v>
          </cell>
          <cell r="T120">
            <v>0</v>
          </cell>
          <cell r="U120">
            <v>702282</v>
          </cell>
          <cell r="V120">
            <v>0</v>
          </cell>
          <cell r="W120">
            <v>0</v>
          </cell>
          <cell r="X120">
            <v>1296301</v>
          </cell>
          <cell r="Y120">
            <v>0</v>
          </cell>
          <cell r="Z120">
            <v>0</v>
          </cell>
          <cell r="AA120">
            <v>243380</v>
          </cell>
          <cell r="AB120">
            <v>0</v>
          </cell>
          <cell r="AC120">
            <v>0</v>
          </cell>
          <cell r="AD120">
            <v>389954</v>
          </cell>
          <cell r="AE120">
            <v>0</v>
          </cell>
          <cell r="AF120">
            <v>0</v>
          </cell>
          <cell r="AG120">
            <v>398963</v>
          </cell>
          <cell r="AH120">
            <v>0</v>
          </cell>
          <cell r="AI120">
            <v>0</v>
          </cell>
          <cell r="AJ120">
            <v>22696</v>
          </cell>
          <cell r="AM120">
            <v>12901</v>
          </cell>
          <cell r="AP120">
            <v>15778</v>
          </cell>
          <cell r="AS120">
            <v>4471</v>
          </cell>
          <cell r="AT120">
            <v>19275</v>
          </cell>
          <cell r="AU120">
            <v>3289</v>
          </cell>
          <cell r="AV120">
            <v>3333</v>
          </cell>
          <cell r="AW120">
            <v>2527</v>
          </cell>
          <cell r="AX120">
            <v>1254</v>
          </cell>
          <cell r="AY120">
            <v>2091</v>
          </cell>
          <cell r="AZ120">
            <v>1253</v>
          </cell>
          <cell r="BA120">
            <v>1243</v>
          </cell>
          <cell r="BB120">
            <v>7281</v>
          </cell>
          <cell r="BC120">
            <v>2483</v>
          </cell>
          <cell r="BD120">
            <v>2241</v>
          </cell>
          <cell r="BE120">
            <v>2044</v>
          </cell>
          <cell r="BF120">
            <v>4274</v>
          </cell>
          <cell r="BG120">
            <v>6088</v>
          </cell>
          <cell r="BH120">
            <v>3194</v>
          </cell>
          <cell r="BI120">
            <v>5844</v>
          </cell>
          <cell r="BJ120">
            <v>1065</v>
          </cell>
          <cell r="BK120">
            <v>3796686</v>
          </cell>
          <cell r="BL120">
            <v>5775299</v>
          </cell>
        </row>
        <row r="121">
          <cell r="C121" t="str">
            <v>B02010</v>
          </cell>
          <cell r="D121" t="str">
            <v>B.2.A.1)   Acquisti servizi sanitari per medicina di base</v>
          </cell>
          <cell r="E121" t="str">
            <v>2008</v>
          </cell>
          <cell r="F121" t="str">
            <v>C</v>
          </cell>
          <cell r="G121">
            <v>0</v>
          </cell>
          <cell r="H121">
            <v>0</v>
          </cell>
          <cell r="I121">
            <v>46437</v>
          </cell>
          <cell r="J121">
            <v>420.97899999999998</v>
          </cell>
          <cell r="K121">
            <v>46016.021000000001</v>
          </cell>
          <cell r="L121">
            <v>29619</v>
          </cell>
          <cell r="M121">
            <v>261.536</v>
          </cell>
          <cell r="N121">
            <v>29357.464</v>
          </cell>
          <cell r="O121">
            <v>109976</v>
          </cell>
          <cell r="P121">
            <v>377.24799999999999</v>
          </cell>
          <cell r="Q121">
            <v>109598.75199999999</v>
          </cell>
          <cell r="R121">
            <v>18365</v>
          </cell>
          <cell r="S121">
            <v>156.43100000000001</v>
          </cell>
          <cell r="T121">
            <v>18208.569</v>
          </cell>
          <cell r="U121">
            <v>83738</v>
          </cell>
          <cell r="V121">
            <v>459.995</v>
          </cell>
          <cell r="W121">
            <v>83278.005000000005</v>
          </cell>
          <cell r="X121">
            <v>129976</v>
          </cell>
          <cell r="Y121">
            <v>519.56600000000003</v>
          </cell>
          <cell r="Z121">
            <v>129456.43399999999</v>
          </cell>
          <cell r="AA121">
            <v>31977</v>
          </cell>
          <cell r="AB121">
            <v>150.44</v>
          </cell>
          <cell r="AC121">
            <v>31826.560000000001</v>
          </cell>
          <cell r="AD121">
            <v>39194</v>
          </cell>
          <cell r="AE121">
            <v>291.47199999999998</v>
          </cell>
          <cell r="AF121">
            <v>38902.527999999998</v>
          </cell>
          <cell r="AG121">
            <v>44286</v>
          </cell>
          <cell r="AH121">
            <v>332.56400000000002</v>
          </cell>
          <cell r="AI121">
            <v>43953.436000000002</v>
          </cell>
          <cell r="AJ121">
            <v>0</v>
          </cell>
          <cell r="AM121">
            <v>0</v>
          </cell>
          <cell r="AP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533294</v>
          </cell>
          <cell r="BL121">
            <v>1067136</v>
          </cell>
        </row>
        <row r="122">
          <cell r="C122" t="str">
            <v>B02015</v>
          </cell>
          <cell r="D122" t="str">
            <v>B.2.A.1.1) - da convenzione</v>
          </cell>
          <cell r="E122" t="str">
            <v>2008</v>
          </cell>
          <cell r="F122" t="str">
            <v>C</v>
          </cell>
          <cell r="G122">
            <v>0</v>
          </cell>
          <cell r="H122">
            <v>0</v>
          </cell>
          <cell r="I122">
            <v>46016</v>
          </cell>
          <cell r="J122">
            <v>0</v>
          </cell>
          <cell r="K122">
            <v>0</v>
          </cell>
          <cell r="L122">
            <v>29358</v>
          </cell>
          <cell r="M122">
            <v>0</v>
          </cell>
          <cell r="N122">
            <v>0</v>
          </cell>
          <cell r="O122">
            <v>109599</v>
          </cell>
          <cell r="P122">
            <v>0</v>
          </cell>
          <cell r="Q122">
            <v>0</v>
          </cell>
          <cell r="R122">
            <v>18209</v>
          </cell>
          <cell r="S122">
            <v>0</v>
          </cell>
          <cell r="T122">
            <v>0</v>
          </cell>
          <cell r="U122">
            <v>83278</v>
          </cell>
          <cell r="V122">
            <v>0</v>
          </cell>
          <cell r="W122">
            <v>0</v>
          </cell>
          <cell r="X122">
            <v>129457</v>
          </cell>
          <cell r="Y122">
            <v>0</v>
          </cell>
          <cell r="Z122">
            <v>0</v>
          </cell>
          <cell r="AA122">
            <v>31826</v>
          </cell>
          <cell r="AB122">
            <v>0</v>
          </cell>
          <cell r="AC122">
            <v>0</v>
          </cell>
          <cell r="AD122">
            <v>38903</v>
          </cell>
          <cell r="AE122">
            <v>0</v>
          </cell>
          <cell r="AF122">
            <v>0</v>
          </cell>
          <cell r="AG122">
            <v>43953</v>
          </cell>
          <cell r="AH122">
            <v>0</v>
          </cell>
          <cell r="AI122">
            <v>0</v>
          </cell>
          <cell r="AJ122">
            <v>0</v>
          </cell>
          <cell r="AM122">
            <v>0</v>
          </cell>
          <cell r="AP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530599</v>
          </cell>
          <cell r="BL122">
            <v>530599</v>
          </cell>
        </row>
        <row r="123">
          <cell r="C123" t="str">
            <v>B02020</v>
          </cell>
          <cell r="D123" t="str">
            <v>B.2.A.1.1.A) Spese per assistenza MMG</v>
          </cell>
          <cell r="E123" t="str">
            <v>2008</v>
          </cell>
          <cell r="F123" t="str">
            <v>C</v>
          </cell>
          <cell r="G123">
            <v>0</v>
          </cell>
          <cell r="H123">
            <v>0</v>
          </cell>
          <cell r="I123">
            <v>31544</v>
          </cell>
          <cell r="J123">
            <v>0</v>
          </cell>
          <cell r="K123">
            <v>0</v>
          </cell>
          <cell r="L123">
            <v>20298</v>
          </cell>
          <cell r="M123">
            <v>0</v>
          </cell>
          <cell r="N123">
            <v>0</v>
          </cell>
          <cell r="O123">
            <v>69766</v>
          </cell>
          <cell r="P123">
            <v>0</v>
          </cell>
          <cell r="Q123">
            <v>0</v>
          </cell>
          <cell r="R123">
            <v>12156</v>
          </cell>
          <cell r="S123">
            <v>0</v>
          </cell>
          <cell r="T123">
            <v>0</v>
          </cell>
          <cell r="U123">
            <v>44666</v>
          </cell>
          <cell r="V123">
            <v>0</v>
          </cell>
          <cell r="W123">
            <v>0</v>
          </cell>
          <cell r="X123">
            <v>83577</v>
          </cell>
          <cell r="Y123">
            <v>0</v>
          </cell>
          <cell r="Z123">
            <v>0</v>
          </cell>
          <cell r="AA123">
            <v>22113</v>
          </cell>
          <cell r="AB123">
            <v>0</v>
          </cell>
          <cell r="AC123">
            <v>0</v>
          </cell>
          <cell r="AD123">
            <v>25663</v>
          </cell>
          <cell r="AE123">
            <v>0</v>
          </cell>
          <cell r="AF123">
            <v>0</v>
          </cell>
          <cell r="AG123">
            <v>29797</v>
          </cell>
          <cell r="AH123">
            <v>0</v>
          </cell>
          <cell r="AI123">
            <v>0</v>
          </cell>
          <cell r="AJ123">
            <v>0</v>
          </cell>
          <cell r="AM123">
            <v>0</v>
          </cell>
          <cell r="AP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339580</v>
          </cell>
          <cell r="BL123">
            <v>339580</v>
          </cell>
        </row>
        <row r="124">
          <cell r="C124" t="str">
            <v>B02025</v>
          </cell>
          <cell r="D124" t="str">
            <v>B.2.A.1.1.B) Spese per assistenza PLS</v>
          </cell>
          <cell r="E124" t="str">
            <v>2008</v>
          </cell>
          <cell r="F124" t="str">
            <v>C</v>
          </cell>
          <cell r="G124">
            <v>0</v>
          </cell>
          <cell r="H124">
            <v>0</v>
          </cell>
          <cell r="I124">
            <v>6380</v>
          </cell>
          <cell r="J124">
            <v>0</v>
          </cell>
          <cell r="K124">
            <v>0</v>
          </cell>
          <cell r="L124">
            <v>3891</v>
          </cell>
          <cell r="M124">
            <v>0</v>
          </cell>
          <cell r="N124">
            <v>0</v>
          </cell>
          <cell r="O124">
            <v>19011</v>
          </cell>
          <cell r="P124">
            <v>0</v>
          </cell>
          <cell r="Q124">
            <v>0</v>
          </cell>
          <cell r="R124">
            <v>2530</v>
          </cell>
          <cell r="S124">
            <v>0</v>
          </cell>
          <cell r="T124">
            <v>0</v>
          </cell>
          <cell r="U124">
            <v>9710</v>
          </cell>
          <cell r="V124">
            <v>0</v>
          </cell>
          <cell r="W124">
            <v>0</v>
          </cell>
          <cell r="X124">
            <v>21850</v>
          </cell>
          <cell r="Y124">
            <v>0</v>
          </cell>
          <cell r="Z124">
            <v>0</v>
          </cell>
          <cell r="AA124">
            <v>5005</v>
          </cell>
          <cell r="AB124">
            <v>0</v>
          </cell>
          <cell r="AC124">
            <v>0</v>
          </cell>
          <cell r="AD124">
            <v>6356</v>
          </cell>
          <cell r="AE124">
            <v>0</v>
          </cell>
          <cell r="AF124">
            <v>0</v>
          </cell>
          <cell r="AG124">
            <v>6464</v>
          </cell>
          <cell r="AH124">
            <v>0</v>
          </cell>
          <cell r="AI124">
            <v>0</v>
          </cell>
          <cell r="AJ124">
            <v>0</v>
          </cell>
          <cell r="AM124">
            <v>0</v>
          </cell>
          <cell r="AP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81197</v>
          </cell>
          <cell r="BL124">
            <v>81197</v>
          </cell>
        </row>
        <row r="125">
          <cell r="C125" t="str">
            <v>B02030</v>
          </cell>
          <cell r="D125" t="str">
            <v>B.2.A.1.1.C) Spese per assistenza Continuità assistenziale</v>
          </cell>
          <cell r="E125" t="str">
            <v>2008</v>
          </cell>
          <cell r="F125" t="str">
            <v>C</v>
          </cell>
          <cell r="G125">
            <v>0</v>
          </cell>
          <cell r="H125">
            <v>0</v>
          </cell>
          <cell r="I125">
            <v>7644</v>
          </cell>
          <cell r="J125">
            <v>0</v>
          </cell>
          <cell r="K125">
            <v>0</v>
          </cell>
          <cell r="L125">
            <v>3824</v>
          </cell>
          <cell r="M125">
            <v>0</v>
          </cell>
          <cell r="N125">
            <v>0</v>
          </cell>
          <cell r="O125">
            <v>19989</v>
          </cell>
          <cell r="P125">
            <v>0</v>
          </cell>
          <cell r="Q125">
            <v>0</v>
          </cell>
          <cell r="R125">
            <v>3492</v>
          </cell>
          <cell r="S125">
            <v>0</v>
          </cell>
          <cell r="T125">
            <v>0</v>
          </cell>
          <cell r="U125">
            <v>18681</v>
          </cell>
          <cell r="V125">
            <v>0</v>
          </cell>
          <cell r="W125">
            <v>0</v>
          </cell>
          <cell r="X125">
            <v>14973</v>
          </cell>
          <cell r="Y125">
            <v>0</v>
          </cell>
          <cell r="Z125">
            <v>0</v>
          </cell>
          <cell r="AA125">
            <v>4487</v>
          </cell>
          <cell r="AB125">
            <v>0</v>
          </cell>
          <cell r="AC125">
            <v>0</v>
          </cell>
          <cell r="AD125">
            <v>4733</v>
          </cell>
          <cell r="AE125">
            <v>0</v>
          </cell>
          <cell r="AF125">
            <v>0</v>
          </cell>
          <cell r="AG125">
            <v>6196</v>
          </cell>
          <cell r="AH125">
            <v>0</v>
          </cell>
          <cell r="AI125">
            <v>0</v>
          </cell>
          <cell r="AJ125">
            <v>0</v>
          </cell>
          <cell r="AM125">
            <v>0</v>
          </cell>
          <cell r="AP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84019</v>
          </cell>
          <cell r="BL125">
            <v>84019</v>
          </cell>
        </row>
        <row r="126">
          <cell r="C126" t="str">
            <v>B02035</v>
          </cell>
          <cell r="D126" t="str">
            <v>B.2.A.1.1.D) Altro (medicina dei servizi, psicologi, medici 118, ecc)</v>
          </cell>
          <cell r="E126" t="str">
            <v>2008</v>
          </cell>
          <cell r="F126" t="str">
            <v>C</v>
          </cell>
          <cell r="G126">
            <v>0</v>
          </cell>
          <cell r="H126">
            <v>0</v>
          </cell>
          <cell r="I126">
            <v>448</v>
          </cell>
          <cell r="J126">
            <v>0</v>
          </cell>
          <cell r="K126">
            <v>0</v>
          </cell>
          <cell r="L126">
            <v>1345</v>
          </cell>
          <cell r="M126">
            <v>0</v>
          </cell>
          <cell r="N126">
            <v>0</v>
          </cell>
          <cell r="O126">
            <v>833</v>
          </cell>
          <cell r="P126">
            <v>0</v>
          </cell>
          <cell r="Q126">
            <v>0</v>
          </cell>
          <cell r="R126">
            <v>31</v>
          </cell>
          <cell r="S126">
            <v>0</v>
          </cell>
          <cell r="T126">
            <v>0</v>
          </cell>
          <cell r="U126">
            <v>10221</v>
          </cell>
          <cell r="V126">
            <v>0</v>
          </cell>
          <cell r="W126">
            <v>0</v>
          </cell>
          <cell r="X126">
            <v>9057</v>
          </cell>
          <cell r="Y126">
            <v>0</v>
          </cell>
          <cell r="Z126">
            <v>0</v>
          </cell>
          <cell r="AA126">
            <v>221</v>
          </cell>
          <cell r="AB126">
            <v>0</v>
          </cell>
          <cell r="AC126">
            <v>0</v>
          </cell>
          <cell r="AD126">
            <v>2151</v>
          </cell>
          <cell r="AE126">
            <v>0</v>
          </cell>
          <cell r="AF126">
            <v>0</v>
          </cell>
          <cell r="AG126">
            <v>1496</v>
          </cell>
          <cell r="AH126">
            <v>0</v>
          </cell>
          <cell r="AI126">
            <v>0</v>
          </cell>
          <cell r="AJ126">
            <v>0</v>
          </cell>
          <cell r="AM126">
            <v>0</v>
          </cell>
          <cell r="AP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25803</v>
          </cell>
          <cell r="BL126">
            <v>25803</v>
          </cell>
        </row>
        <row r="127">
          <cell r="C127" t="str">
            <v>B02040</v>
          </cell>
          <cell r="D127" t="str">
            <v>B.2.A.1.2) - da pubblico (Asl-AO, IRCCS, Policlinici della Regione) - Mobilità intraregionale</v>
          </cell>
          <cell r="E127" t="str">
            <v>2008</v>
          </cell>
          <cell r="F127" t="str">
            <v>C</v>
          </cell>
          <cell r="G127">
            <v>0</v>
          </cell>
          <cell r="H127">
            <v>0</v>
          </cell>
          <cell r="I127">
            <v>19</v>
          </cell>
          <cell r="J127">
            <v>18.992999999999999</v>
          </cell>
          <cell r="K127">
            <v>7.0000000000014495E-3</v>
          </cell>
          <cell r="L127">
            <v>28</v>
          </cell>
          <cell r="M127">
            <v>28.419</v>
          </cell>
          <cell r="N127">
            <v>-0.41900000000000048</v>
          </cell>
          <cell r="O127">
            <v>17</v>
          </cell>
          <cell r="P127">
            <v>16.963999999999999</v>
          </cell>
          <cell r="Q127">
            <v>3.6000000000001364E-2</v>
          </cell>
          <cell r="R127">
            <v>34</v>
          </cell>
          <cell r="S127">
            <v>33.953000000000003</v>
          </cell>
          <cell r="T127">
            <v>4.6999999999997044E-2</v>
          </cell>
          <cell r="U127">
            <v>66</v>
          </cell>
          <cell r="V127">
            <v>66.326999999999998</v>
          </cell>
          <cell r="W127">
            <v>-0.32699999999999818</v>
          </cell>
          <cell r="X127">
            <v>44</v>
          </cell>
          <cell r="Y127">
            <v>44.334000000000003</v>
          </cell>
          <cell r="Z127">
            <v>-0.33400000000000318</v>
          </cell>
          <cell r="AA127">
            <v>18</v>
          </cell>
          <cell r="AB127">
            <v>17.709</v>
          </cell>
          <cell r="AC127">
            <v>0.29100000000000037</v>
          </cell>
          <cell r="AD127">
            <v>31</v>
          </cell>
          <cell r="AE127">
            <v>31.402999999999999</v>
          </cell>
          <cell r="AF127">
            <v>-0.40299999999999869</v>
          </cell>
          <cell r="AG127">
            <v>17</v>
          </cell>
          <cell r="AH127">
            <v>16.969000000000001</v>
          </cell>
          <cell r="AI127">
            <v>3.0999999999998806E-2</v>
          </cell>
          <cell r="AJ127">
            <v>0</v>
          </cell>
          <cell r="AM127">
            <v>0</v>
          </cell>
          <cell r="AP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548</v>
          </cell>
        </row>
        <row r="128">
          <cell r="C128" t="str">
            <v>B02045</v>
          </cell>
          <cell r="D128" t="str">
            <v>B.2.A.1.3) - da pubblico Mobilità ( Extra Regione)</v>
          </cell>
          <cell r="E128" t="str">
            <v>2008</v>
          </cell>
          <cell r="F128" t="str">
            <v>C</v>
          </cell>
          <cell r="G128">
            <v>0</v>
          </cell>
          <cell r="H128">
            <v>0</v>
          </cell>
          <cell r="I128">
            <v>402</v>
          </cell>
          <cell r="J128">
            <v>401.98599999999999</v>
          </cell>
          <cell r="K128">
            <v>1.4000000000010004E-2</v>
          </cell>
          <cell r="L128">
            <v>233</v>
          </cell>
          <cell r="M128">
            <v>233.11699999999999</v>
          </cell>
          <cell r="N128">
            <v>-0.11699999999999022</v>
          </cell>
          <cell r="O128">
            <v>360</v>
          </cell>
          <cell r="P128">
            <v>360.28399999999999</v>
          </cell>
          <cell r="Q128">
            <v>-0.28399999999999181</v>
          </cell>
          <cell r="R128">
            <v>122</v>
          </cell>
          <cell r="S128">
            <v>122.47799999999999</v>
          </cell>
          <cell r="T128">
            <v>-0.47799999999999443</v>
          </cell>
          <cell r="U128">
            <v>394</v>
          </cell>
          <cell r="V128">
            <v>393.66800000000001</v>
          </cell>
          <cell r="W128">
            <v>0.33199999999999363</v>
          </cell>
          <cell r="X128">
            <v>475</v>
          </cell>
          <cell r="Y128">
            <v>475.23200000000003</v>
          </cell>
          <cell r="Z128">
            <v>-0.23200000000002774</v>
          </cell>
          <cell r="AA128">
            <v>133</v>
          </cell>
          <cell r="AB128">
            <v>132.73099999999999</v>
          </cell>
          <cell r="AC128">
            <v>0.26900000000000546</v>
          </cell>
          <cell r="AD128">
            <v>260</v>
          </cell>
          <cell r="AE128">
            <v>260.06900000000002</v>
          </cell>
          <cell r="AF128">
            <v>-6.9000000000016826E-2</v>
          </cell>
          <cell r="AG128">
            <v>316</v>
          </cell>
          <cell r="AH128">
            <v>315.59500000000003</v>
          </cell>
          <cell r="AI128">
            <v>0.40499999999997272</v>
          </cell>
          <cell r="AJ128">
            <v>0</v>
          </cell>
          <cell r="AM128">
            <v>0</v>
          </cell>
          <cell r="AP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2695</v>
          </cell>
          <cell r="BL128">
            <v>5390</v>
          </cell>
        </row>
        <row r="129">
          <cell r="C129" t="str">
            <v>B02050</v>
          </cell>
          <cell r="D129" t="str">
            <v>B.2.A.2)   Acquisti servizi sanitari per farmaceutica</v>
          </cell>
          <cell r="E129" t="str">
            <v>2008</v>
          </cell>
          <cell r="F129" t="str">
            <v>C</v>
          </cell>
          <cell r="G129">
            <v>0</v>
          </cell>
          <cell r="H129">
            <v>1039</v>
          </cell>
          <cell r="I129">
            <v>105604</v>
          </cell>
          <cell r="J129">
            <v>1444.69</v>
          </cell>
          <cell r="K129">
            <v>104159.31</v>
          </cell>
          <cell r="L129">
            <v>60261</v>
          </cell>
          <cell r="M129">
            <v>748.82</v>
          </cell>
          <cell r="N129">
            <v>59512.18</v>
          </cell>
          <cell r="O129">
            <v>230502</v>
          </cell>
          <cell r="P129">
            <v>1195.3599999999999</v>
          </cell>
          <cell r="Q129">
            <v>229306.64</v>
          </cell>
          <cell r="R129">
            <v>39407</v>
          </cell>
          <cell r="S129">
            <v>811.41499999999996</v>
          </cell>
          <cell r="T129">
            <v>38595.584999999999</v>
          </cell>
          <cell r="U129">
            <v>156564</v>
          </cell>
          <cell r="V129">
            <v>2116</v>
          </cell>
          <cell r="W129">
            <v>154448</v>
          </cell>
          <cell r="X129">
            <v>273216</v>
          </cell>
          <cell r="Y129">
            <v>1416.934</v>
          </cell>
          <cell r="Z129">
            <v>271799.06599999999</v>
          </cell>
          <cell r="AA129">
            <v>61966</v>
          </cell>
          <cell r="AB129">
            <v>349.78199999999998</v>
          </cell>
          <cell r="AC129">
            <v>61616.218000000001</v>
          </cell>
          <cell r="AD129">
            <v>85010</v>
          </cell>
          <cell r="AE129">
            <v>699.00599999999997</v>
          </cell>
          <cell r="AF129">
            <v>84310.994000000006</v>
          </cell>
          <cell r="AG129">
            <v>86992</v>
          </cell>
          <cell r="AH129">
            <v>993.327</v>
          </cell>
          <cell r="AI129">
            <v>85998.672999999995</v>
          </cell>
          <cell r="AJ129">
            <v>0</v>
          </cell>
          <cell r="AM129">
            <v>0</v>
          </cell>
          <cell r="AP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1095606</v>
          </cell>
          <cell r="BL129">
            <v>2200083</v>
          </cell>
        </row>
        <row r="130">
          <cell r="C130" t="str">
            <v>B02055</v>
          </cell>
          <cell r="D130" t="str">
            <v>B.2.A.2.1) - da convenzione</v>
          </cell>
          <cell r="E130" t="str">
            <v>2008</v>
          </cell>
          <cell r="F130" t="str">
            <v>C</v>
          </cell>
          <cell r="G130">
            <v>0</v>
          </cell>
          <cell r="H130">
            <v>1039</v>
          </cell>
          <cell r="I130">
            <v>104159</v>
          </cell>
          <cell r="J130">
            <v>0</v>
          </cell>
          <cell r="K130">
            <v>0</v>
          </cell>
          <cell r="L130">
            <v>59512</v>
          </cell>
          <cell r="M130">
            <v>0</v>
          </cell>
          <cell r="N130">
            <v>0</v>
          </cell>
          <cell r="O130">
            <v>229307</v>
          </cell>
          <cell r="P130">
            <v>0</v>
          </cell>
          <cell r="Q130">
            <v>0</v>
          </cell>
          <cell r="R130">
            <v>38595</v>
          </cell>
          <cell r="S130">
            <v>0</v>
          </cell>
          <cell r="T130">
            <v>0</v>
          </cell>
          <cell r="U130">
            <v>154448</v>
          </cell>
          <cell r="V130">
            <v>0</v>
          </cell>
          <cell r="W130">
            <v>0</v>
          </cell>
          <cell r="X130">
            <v>271799</v>
          </cell>
          <cell r="Y130">
            <v>0</v>
          </cell>
          <cell r="Z130">
            <v>0</v>
          </cell>
          <cell r="AA130">
            <v>61617</v>
          </cell>
          <cell r="AB130">
            <v>0</v>
          </cell>
          <cell r="AC130">
            <v>0</v>
          </cell>
          <cell r="AD130">
            <v>84311</v>
          </cell>
          <cell r="AE130">
            <v>0</v>
          </cell>
          <cell r="AF130">
            <v>0</v>
          </cell>
          <cell r="AG130">
            <v>85998</v>
          </cell>
          <cell r="AH130">
            <v>0</v>
          </cell>
          <cell r="AI130">
            <v>0</v>
          </cell>
          <cell r="AJ130">
            <v>0</v>
          </cell>
          <cell r="AM130">
            <v>0</v>
          </cell>
          <cell r="AP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1090785</v>
          </cell>
          <cell r="BL130">
            <v>1090785</v>
          </cell>
        </row>
        <row r="131">
          <cell r="C131" t="str">
            <v>B02060</v>
          </cell>
          <cell r="D131" t="str">
            <v>B.2.A.2.2) - da pubblico (Asl-AO, IRCCS, Policlinici  della Regione)- Mobilità intraregionale</v>
          </cell>
          <cell r="E131" t="str">
            <v>2008</v>
          </cell>
          <cell r="F131" t="str">
            <v>C</v>
          </cell>
          <cell r="G131">
            <v>0</v>
          </cell>
          <cell r="H131">
            <v>0</v>
          </cell>
          <cell r="I131">
            <v>791</v>
          </cell>
          <cell r="J131">
            <v>791.05600000000004</v>
          </cell>
          <cell r="K131">
            <v>-5.6000000000040018E-2</v>
          </cell>
          <cell r="L131">
            <v>324</v>
          </cell>
          <cell r="M131">
            <v>323.529</v>
          </cell>
          <cell r="N131">
            <v>0.47100000000000364</v>
          </cell>
          <cell r="O131">
            <v>563</v>
          </cell>
          <cell r="P131">
            <v>562.95299999999997</v>
          </cell>
          <cell r="Q131">
            <v>4.7000000000025466E-2</v>
          </cell>
          <cell r="R131">
            <v>545</v>
          </cell>
          <cell r="S131">
            <v>544.89400000000001</v>
          </cell>
          <cell r="T131">
            <v>0.10599999999999454</v>
          </cell>
          <cell r="U131">
            <v>1249</v>
          </cell>
          <cell r="V131">
            <v>1249.1780000000001</v>
          </cell>
          <cell r="W131">
            <v>-0.17800000000011096</v>
          </cell>
          <cell r="X131">
            <v>519</v>
          </cell>
          <cell r="Y131">
            <v>518.66</v>
          </cell>
          <cell r="Z131">
            <v>0.34000000000003183</v>
          </cell>
          <cell r="AA131">
            <v>161</v>
          </cell>
          <cell r="AB131">
            <v>161.333</v>
          </cell>
          <cell r="AC131">
            <v>-0.33299999999999841</v>
          </cell>
          <cell r="AD131">
            <v>338</v>
          </cell>
          <cell r="AE131">
            <v>337.536</v>
          </cell>
          <cell r="AF131">
            <v>0.46399999999999864</v>
          </cell>
          <cell r="AG131">
            <v>465</v>
          </cell>
          <cell r="AH131">
            <v>464.93700000000001</v>
          </cell>
          <cell r="AI131">
            <v>6.2999999999988177E-2</v>
          </cell>
          <cell r="AJ131">
            <v>0</v>
          </cell>
          <cell r="AM131">
            <v>0</v>
          </cell>
          <cell r="AP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9910</v>
          </cell>
        </row>
        <row r="132">
          <cell r="C132" t="str">
            <v>B02065</v>
          </cell>
          <cell r="D132" t="str">
            <v>B.2.A.2.3) - da pubblico ( extra Regione)</v>
          </cell>
          <cell r="E132" t="str">
            <v>2008</v>
          </cell>
          <cell r="F132" t="str">
            <v>C</v>
          </cell>
          <cell r="G132">
            <v>0</v>
          </cell>
          <cell r="H132">
            <v>0</v>
          </cell>
          <cell r="I132">
            <v>654</v>
          </cell>
          <cell r="J132">
            <v>653.63400000000001</v>
          </cell>
          <cell r="K132">
            <v>0.36599999999998545</v>
          </cell>
          <cell r="L132">
            <v>425</v>
          </cell>
          <cell r="M132">
            <v>425.291</v>
          </cell>
          <cell r="N132">
            <v>-0.29099999999999682</v>
          </cell>
          <cell r="O132">
            <v>632</v>
          </cell>
          <cell r="P132">
            <v>632.40700000000004</v>
          </cell>
          <cell r="Q132">
            <v>-0.40700000000003911</v>
          </cell>
          <cell r="R132">
            <v>267</v>
          </cell>
          <cell r="S132">
            <v>266.52100000000002</v>
          </cell>
          <cell r="T132">
            <v>0.47899999999998499</v>
          </cell>
          <cell r="U132">
            <v>867</v>
          </cell>
          <cell r="V132">
            <v>866.822</v>
          </cell>
          <cell r="W132">
            <v>0.17799999999999727</v>
          </cell>
          <cell r="X132">
            <v>898</v>
          </cell>
          <cell r="Y132">
            <v>898.274</v>
          </cell>
          <cell r="Z132">
            <v>-0.27400000000000091</v>
          </cell>
          <cell r="AA132">
            <v>188</v>
          </cell>
          <cell r="AB132">
            <v>188.44900000000001</v>
          </cell>
          <cell r="AC132">
            <v>-0.44900000000001228</v>
          </cell>
          <cell r="AD132">
            <v>361</v>
          </cell>
          <cell r="AE132">
            <v>361.47</v>
          </cell>
          <cell r="AF132">
            <v>-0.47000000000002728</v>
          </cell>
          <cell r="AG132">
            <v>529</v>
          </cell>
          <cell r="AH132">
            <v>528.39</v>
          </cell>
          <cell r="AI132">
            <v>0.61000000000001364</v>
          </cell>
          <cell r="AJ132">
            <v>0</v>
          </cell>
          <cell r="AM132">
            <v>0</v>
          </cell>
          <cell r="AP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4821</v>
          </cell>
          <cell r="BL132">
            <v>9642</v>
          </cell>
        </row>
        <row r="133">
          <cell r="C133" t="str">
            <v>B02070</v>
          </cell>
          <cell r="D133" t="str">
            <v>B.2.A.3)   Acquisti servizi sanitari per assistenza specialistica ambulatoriale</v>
          </cell>
          <cell r="E133" t="str">
            <v>2008</v>
          </cell>
          <cell r="F133" t="str">
            <v>C</v>
          </cell>
          <cell r="G133">
            <v>0</v>
          </cell>
          <cell r="H133">
            <v>14973</v>
          </cell>
          <cell r="I133">
            <v>66407</v>
          </cell>
          <cell r="J133">
            <v>15844.852000000001</v>
          </cell>
          <cell r="K133">
            <v>50562.148000000001</v>
          </cell>
          <cell r="L133">
            <v>28318</v>
          </cell>
          <cell r="M133">
            <v>13507.412</v>
          </cell>
          <cell r="N133">
            <v>14810.588</v>
          </cell>
          <cell r="O133">
            <v>152254</v>
          </cell>
          <cell r="P133">
            <v>46866.146999999997</v>
          </cell>
          <cell r="Q133">
            <v>105387.853</v>
          </cell>
          <cell r="R133">
            <v>16538</v>
          </cell>
          <cell r="S133">
            <v>8343.3870000000006</v>
          </cell>
          <cell r="T133">
            <v>8194.6129999999994</v>
          </cell>
          <cell r="U133">
            <v>76962</v>
          </cell>
          <cell r="V133">
            <v>26322.174999999999</v>
          </cell>
          <cell r="W133">
            <v>50639.824999999997</v>
          </cell>
          <cell r="X133">
            <v>192035</v>
          </cell>
          <cell r="Y133">
            <v>50105.330999999998</v>
          </cell>
          <cell r="Z133">
            <v>141929.66899999999</v>
          </cell>
          <cell r="AA133">
            <v>25380</v>
          </cell>
          <cell r="AB133">
            <v>8534.6260000000002</v>
          </cell>
          <cell r="AC133">
            <v>16845.374</v>
          </cell>
          <cell r="AD133">
            <v>46235</v>
          </cell>
          <cell r="AE133">
            <v>12260.919</v>
          </cell>
          <cell r="AF133">
            <v>33974.080999999998</v>
          </cell>
          <cell r="AG133">
            <v>49345</v>
          </cell>
          <cell r="AH133">
            <v>11421.736999999999</v>
          </cell>
          <cell r="AI133">
            <v>37923.262999999999</v>
          </cell>
          <cell r="AJ133">
            <v>0</v>
          </cell>
          <cell r="AM133">
            <v>0</v>
          </cell>
          <cell r="AP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499714</v>
          </cell>
          <cell r="BL133">
            <v>1321921</v>
          </cell>
        </row>
        <row r="134">
          <cell r="C134" t="str">
            <v>B02075</v>
          </cell>
          <cell r="D134" t="str">
            <v>B.2.A.3.1)  - da pubblico (Asl-AO, IRCCS, Policlinici della Regione)-  Mobilità intraregionale</v>
          </cell>
          <cell r="E134" t="str">
            <v>2008</v>
          </cell>
          <cell r="F134" t="str">
            <v>C</v>
          </cell>
          <cell r="G134">
            <v>0</v>
          </cell>
          <cell r="H134">
            <v>0</v>
          </cell>
          <cell r="I134">
            <v>12891</v>
          </cell>
          <cell r="J134">
            <v>12891.046</v>
          </cell>
          <cell r="K134">
            <v>-4.6000000000276486E-2</v>
          </cell>
          <cell r="L134">
            <v>11917</v>
          </cell>
          <cell r="M134">
            <v>11917.457</v>
          </cell>
          <cell r="N134">
            <v>-0.45700000000033469</v>
          </cell>
          <cell r="O134">
            <v>42237</v>
          </cell>
          <cell r="P134">
            <v>42236.593000000001</v>
          </cell>
          <cell r="Q134">
            <v>0.4069999999992433</v>
          </cell>
          <cell r="R134">
            <v>7541</v>
          </cell>
          <cell r="S134">
            <v>7540.9269999999997</v>
          </cell>
          <cell r="T134">
            <v>7.3000000000320142E-2</v>
          </cell>
          <cell r="U134">
            <v>21619</v>
          </cell>
          <cell r="V134">
            <v>21619.43</v>
          </cell>
          <cell r="W134">
            <v>-0.43000000000029104</v>
          </cell>
          <cell r="X134">
            <v>45841</v>
          </cell>
          <cell r="Y134">
            <v>45839.911999999997</v>
          </cell>
          <cell r="Z134">
            <v>1.088000000003376</v>
          </cell>
          <cell r="AA134">
            <v>7350</v>
          </cell>
          <cell r="AB134">
            <v>7350.3729999999996</v>
          </cell>
          <cell r="AC134">
            <v>-0.37299999999959255</v>
          </cell>
          <cell r="AD134">
            <v>10245</v>
          </cell>
          <cell r="AE134">
            <v>10244.763999999999</v>
          </cell>
          <cell r="AF134">
            <v>0.2360000000007858</v>
          </cell>
          <cell r="AG134">
            <v>9092</v>
          </cell>
          <cell r="AH134">
            <v>9091.732</v>
          </cell>
          <cell r="AI134">
            <v>0.2680000000000291</v>
          </cell>
          <cell r="AJ134">
            <v>0</v>
          </cell>
          <cell r="AM134">
            <v>0</v>
          </cell>
          <cell r="AP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337466</v>
          </cell>
        </row>
        <row r="135">
          <cell r="C135" t="str">
            <v>B02080</v>
          </cell>
          <cell r="D135" t="str">
            <v>B.2.A.3.2)  - da pubblico (altri soggetti pubbl. della Regione)</v>
          </cell>
          <cell r="E135" t="str">
            <v>2008</v>
          </cell>
          <cell r="F135" t="str">
            <v>C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M135">
            <v>0</v>
          </cell>
          <cell r="AP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</row>
        <row r="136">
          <cell r="C136" t="str">
            <v>B02085</v>
          </cell>
          <cell r="D136" t="str">
            <v>B.2.A.3.3)  - da pubblico (extra Regione)</v>
          </cell>
          <cell r="E136" t="str">
            <v>2008</v>
          </cell>
          <cell r="F136" t="str">
            <v>C</v>
          </cell>
          <cell r="G136">
            <v>0</v>
          </cell>
          <cell r="H136">
            <v>0</v>
          </cell>
          <cell r="I136">
            <v>2329</v>
          </cell>
          <cell r="J136">
            <v>2328.893</v>
          </cell>
          <cell r="K136">
            <v>0.1069999999999709</v>
          </cell>
          <cell r="L136">
            <v>1576</v>
          </cell>
          <cell r="M136">
            <v>1575.7159999999999</v>
          </cell>
          <cell r="N136">
            <v>0.2840000000001055</v>
          </cell>
          <cell r="O136">
            <v>3293</v>
          </cell>
          <cell r="P136">
            <v>3292.9830000000002</v>
          </cell>
          <cell r="Q136">
            <v>1.6999999999825377E-2</v>
          </cell>
          <cell r="R136">
            <v>772</v>
          </cell>
          <cell r="S136">
            <v>771.90099999999995</v>
          </cell>
          <cell r="T136">
            <v>9.9000000000046384E-2</v>
          </cell>
          <cell r="U136">
            <v>3663</v>
          </cell>
          <cell r="V136">
            <v>3663.3490000000002</v>
          </cell>
          <cell r="W136">
            <v>-0.34900000000016007</v>
          </cell>
          <cell r="X136">
            <v>3942</v>
          </cell>
          <cell r="Y136">
            <v>3940.6239999999998</v>
          </cell>
          <cell r="Z136">
            <v>1.3760000000002037</v>
          </cell>
          <cell r="AA136">
            <v>1111</v>
          </cell>
          <cell r="AB136">
            <v>1111.2909999999999</v>
          </cell>
          <cell r="AC136">
            <v>-0.29099999999993997</v>
          </cell>
          <cell r="AD136">
            <v>1903</v>
          </cell>
          <cell r="AE136">
            <v>1902.645</v>
          </cell>
          <cell r="AF136">
            <v>0.35500000000001819</v>
          </cell>
          <cell r="AG136">
            <v>2210</v>
          </cell>
          <cell r="AH136">
            <v>2210.1849999999999</v>
          </cell>
          <cell r="AI136">
            <v>-0.18499999999994543</v>
          </cell>
          <cell r="AJ136">
            <v>0</v>
          </cell>
          <cell r="AM136">
            <v>0</v>
          </cell>
          <cell r="AP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20799</v>
          </cell>
          <cell r="BL136">
            <v>41598</v>
          </cell>
        </row>
        <row r="137">
          <cell r="C137" t="str">
            <v>B02090</v>
          </cell>
          <cell r="D137" t="str">
            <v>B.2.A.3.4)  - da privato - Medici SUMAI</v>
          </cell>
          <cell r="E137" t="str">
            <v>2008</v>
          </cell>
          <cell r="F137" t="str">
            <v>C</v>
          </cell>
          <cell r="G137">
            <v>0</v>
          </cell>
          <cell r="H137">
            <v>0</v>
          </cell>
          <cell r="I137">
            <v>4865</v>
          </cell>
          <cell r="J137">
            <v>0</v>
          </cell>
          <cell r="K137">
            <v>0</v>
          </cell>
          <cell r="L137">
            <v>4560</v>
          </cell>
          <cell r="M137">
            <v>0</v>
          </cell>
          <cell r="N137">
            <v>0</v>
          </cell>
          <cell r="O137">
            <v>12057</v>
          </cell>
          <cell r="P137">
            <v>0</v>
          </cell>
          <cell r="Q137">
            <v>0</v>
          </cell>
          <cell r="R137">
            <v>2657</v>
          </cell>
          <cell r="S137">
            <v>0</v>
          </cell>
          <cell r="T137">
            <v>0</v>
          </cell>
          <cell r="U137">
            <v>7127</v>
          </cell>
          <cell r="V137">
            <v>0</v>
          </cell>
          <cell r="W137">
            <v>0</v>
          </cell>
          <cell r="X137">
            <v>16145</v>
          </cell>
          <cell r="Y137">
            <v>0</v>
          </cell>
          <cell r="Z137">
            <v>0</v>
          </cell>
          <cell r="AA137">
            <v>3076</v>
          </cell>
          <cell r="AB137">
            <v>0</v>
          </cell>
          <cell r="AC137">
            <v>0</v>
          </cell>
          <cell r="AD137">
            <v>4751</v>
          </cell>
          <cell r="AE137">
            <v>0</v>
          </cell>
          <cell r="AF137">
            <v>0</v>
          </cell>
          <cell r="AG137">
            <v>4089</v>
          </cell>
          <cell r="AH137">
            <v>0</v>
          </cell>
          <cell r="AI137">
            <v>0</v>
          </cell>
          <cell r="AJ137">
            <v>0</v>
          </cell>
          <cell r="AM137">
            <v>0</v>
          </cell>
          <cell r="AP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59327</v>
          </cell>
          <cell r="BL137">
            <v>59327</v>
          </cell>
        </row>
        <row r="138">
          <cell r="C138" t="str">
            <v>B02095</v>
          </cell>
          <cell r="D138" t="str">
            <v>B.2.A.3.5)  - da privato</v>
          </cell>
          <cell r="E138" t="str">
            <v>2008</v>
          </cell>
          <cell r="F138" t="str">
            <v>C</v>
          </cell>
          <cell r="G138">
            <v>0</v>
          </cell>
          <cell r="H138">
            <v>14711</v>
          </cell>
          <cell r="I138">
            <v>45697</v>
          </cell>
          <cell r="J138">
            <v>0</v>
          </cell>
          <cell r="K138">
            <v>0</v>
          </cell>
          <cell r="L138">
            <v>10251</v>
          </cell>
          <cell r="M138">
            <v>0</v>
          </cell>
          <cell r="N138">
            <v>0</v>
          </cell>
          <cell r="O138">
            <v>93330</v>
          </cell>
          <cell r="P138">
            <v>0</v>
          </cell>
          <cell r="Q138">
            <v>0</v>
          </cell>
          <cell r="R138">
            <v>5537</v>
          </cell>
          <cell r="S138">
            <v>0</v>
          </cell>
          <cell r="T138">
            <v>0</v>
          </cell>
          <cell r="U138">
            <v>43514</v>
          </cell>
          <cell r="V138">
            <v>0</v>
          </cell>
          <cell r="W138">
            <v>0</v>
          </cell>
          <cell r="X138">
            <v>125782</v>
          </cell>
          <cell r="Y138">
            <v>0</v>
          </cell>
          <cell r="Z138">
            <v>0</v>
          </cell>
          <cell r="AA138">
            <v>13770</v>
          </cell>
          <cell r="AB138">
            <v>0</v>
          </cell>
          <cell r="AC138">
            <v>0</v>
          </cell>
          <cell r="AD138">
            <v>29222</v>
          </cell>
          <cell r="AE138">
            <v>0</v>
          </cell>
          <cell r="AF138">
            <v>0</v>
          </cell>
          <cell r="AG138">
            <v>33834</v>
          </cell>
          <cell r="AH138">
            <v>0</v>
          </cell>
          <cell r="AI138">
            <v>0</v>
          </cell>
          <cell r="AJ138">
            <v>0</v>
          </cell>
          <cell r="AM138">
            <v>0</v>
          </cell>
          <cell r="AP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415648</v>
          </cell>
          <cell r="BL138">
            <v>415648</v>
          </cell>
        </row>
        <row r="139">
          <cell r="C139" t="str">
            <v>B02100</v>
          </cell>
          <cell r="D139" t="str">
            <v>B.2.A.3.5.A) Servizi sanitari per assistenza specialistica da IRCCS Privati e Policl.privati</v>
          </cell>
          <cell r="E139" t="str">
            <v>2008</v>
          </cell>
          <cell r="F139" t="str">
            <v>C</v>
          </cell>
          <cell r="G139">
            <v>0</v>
          </cell>
          <cell r="H139">
            <v>978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M139">
            <v>0</v>
          </cell>
          <cell r="AP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978</v>
          </cell>
          <cell r="BL139">
            <v>978</v>
          </cell>
        </row>
        <row r="140">
          <cell r="C140" t="str">
            <v>B02105</v>
          </cell>
          <cell r="D140" t="str">
            <v>B.2.A.3.5.B) Servizi sanitari per assistenza specialistica da Ospedali Classificati privati</v>
          </cell>
          <cell r="E140" t="str">
            <v>2008</v>
          </cell>
          <cell r="F140" t="str">
            <v>C</v>
          </cell>
          <cell r="G140">
            <v>0</v>
          </cell>
          <cell r="H140">
            <v>3388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M140">
            <v>0</v>
          </cell>
          <cell r="AP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3388</v>
          </cell>
          <cell r="BL140">
            <v>3388</v>
          </cell>
        </row>
        <row r="141">
          <cell r="C141" t="str">
            <v>B02110</v>
          </cell>
          <cell r="D141" t="str">
            <v>B.2.A.3.5.C) Servizi sanitari per assistenza specialistica da Case di Cura Private</v>
          </cell>
          <cell r="E141" t="str">
            <v>2008</v>
          </cell>
          <cell r="F141" t="str">
            <v>C</v>
          </cell>
          <cell r="G141">
            <v>0</v>
          </cell>
          <cell r="H141">
            <v>4558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7</v>
          </cell>
          <cell r="AH141">
            <v>0</v>
          </cell>
          <cell r="AI141">
            <v>0</v>
          </cell>
          <cell r="AJ141">
            <v>0</v>
          </cell>
          <cell r="AM141">
            <v>0</v>
          </cell>
          <cell r="AP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4565</v>
          </cell>
          <cell r="BL141">
            <v>4565</v>
          </cell>
        </row>
        <row r="142">
          <cell r="C142" t="str">
            <v>B02115</v>
          </cell>
          <cell r="D142" t="str">
            <v>B.2.A.3.5.D) Servizi sanitari per assistenza specialistica da altri soggetti privati</v>
          </cell>
          <cell r="E142" t="str">
            <v>2008</v>
          </cell>
          <cell r="F142" t="str">
            <v>C</v>
          </cell>
          <cell r="G142">
            <v>0</v>
          </cell>
          <cell r="H142">
            <v>5787</v>
          </cell>
          <cell r="I142">
            <v>45697</v>
          </cell>
          <cell r="J142">
            <v>0</v>
          </cell>
          <cell r="K142">
            <v>0</v>
          </cell>
          <cell r="L142">
            <v>10251</v>
          </cell>
          <cell r="M142">
            <v>0</v>
          </cell>
          <cell r="N142">
            <v>0</v>
          </cell>
          <cell r="O142">
            <v>93330</v>
          </cell>
          <cell r="P142">
            <v>0</v>
          </cell>
          <cell r="Q142">
            <v>0</v>
          </cell>
          <cell r="R142">
            <v>5537</v>
          </cell>
          <cell r="S142">
            <v>0</v>
          </cell>
          <cell r="T142">
            <v>0</v>
          </cell>
          <cell r="U142">
            <v>43514</v>
          </cell>
          <cell r="V142">
            <v>0</v>
          </cell>
          <cell r="W142">
            <v>0</v>
          </cell>
          <cell r="X142">
            <v>125782</v>
          </cell>
          <cell r="Y142">
            <v>0</v>
          </cell>
          <cell r="Z142">
            <v>0</v>
          </cell>
          <cell r="AA142">
            <v>13770</v>
          </cell>
          <cell r="AB142">
            <v>0</v>
          </cell>
          <cell r="AC142">
            <v>0</v>
          </cell>
          <cell r="AD142">
            <v>29222</v>
          </cell>
          <cell r="AE142">
            <v>0</v>
          </cell>
          <cell r="AF142">
            <v>0</v>
          </cell>
          <cell r="AG142">
            <v>33827</v>
          </cell>
          <cell r="AH142">
            <v>0</v>
          </cell>
          <cell r="AI142">
            <v>0</v>
          </cell>
          <cell r="AJ142">
            <v>0</v>
          </cell>
          <cell r="AM142">
            <v>0</v>
          </cell>
          <cell r="AP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406717</v>
          </cell>
          <cell r="BL142">
            <v>406717</v>
          </cell>
        </row>
        <row r="143">
          <cell r="C143" t="str">
            <v>B02120</v>
          </cell>
          <cell r="D143" t="str">
            <v>B.2.A.3.6)  - da privato per cittadini non residenti - extraregione (mobilità attiva in compensazione)</v>
          </cell>
          <cell r="E143" t="str">
            <v>2008</v>
          </cell>
          <cell r="F143" t="str">
            <v>C</v>
          </cell>
          <cell r="G143">
            <v>0</v>
          </cell>
          <cell r="H143">
            <v>262</v>
          </cell>
          <cell r="I143">
            <v>625</v>
          </cell>
          <cell r="J143">
            <v>624.91300000000001</v>
          </cell>
          <cell r="K143">
            <v>8.6999999999989086E-2</v>
          </cell>
          <cell r="L143">
            <v>14</v>
          </cell>
          <cell r="M143">
            <v>14.239000000000001</v>
          </cell>
          <cell r="N143">
            <v>-0.23900000000000077</v>
          </cell>
          <cell r="O143">
            <v>1337</v>
          </cell>
          <cell r="P143">
            <v>1336.5709999999999</v>
          </cell>
          <cell r="Q143">
            <v>0.42900000000008731</v>
          </cell>
          <cell r="R143">
            <v>31</v>
          </cell>
          <cell r="S143">
            <v>30.559000000000001</v>
          </cell>
          <cell r="T143">
            <v>0.44099999999999895</v>
          </cell>
          <cell r="U143">
            <v>1039</v>
          </cell>
          <cell r="V143">
            <v>1039.396</v>
          </cell>
          <cell r="W143">
            <v>-0.39599999999995816</v>
          </cell>
          <cell r="X143">
            <v>325</v>
          </cell>
          <cell r="Y143">
            <v>324.79500000000002</v>
          </cell>
          <cell r="Z143">
            <v>0.20499999999998408</v>
          </cell>
          <cell r="AA143">
            <v>73</v>
          </cell>
          <cell r="AB143">
            <v>72.962000000000003</v>
          </cell>
          <cell r="AC143">
            <v>3.7999999999996703E-2</v>
          </cell>
          <cell r="AD143">
            <v>114</v>
          </cell>
          <cell r="AE143">
            <v>113.51</v>
          </cell>
          <cell r="AF143">
            <v>0.48999999999999488</v>
          </cell>
          <cell r="AG143">
            <v>120</v>
          </cell>
          <cell r="AH143">
            <v>119.82</v>
          </cell>
          <cell r="AI143">
            <v>0.18000000000000682</v>
          </cell>
          <cell r="AJ143">
            <v>0</v>
          </cell>
          <cell r="AM143">
            <v>0</v>
          </cell>
          <cell r="AP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3940</v>
          </cell>
          <cell r="BL143">
            <v>7618</v>
          </cell>
        </row>
        <row r="144">
          <cell r="C144" t="str">
            <v>B02125</v>
          </cell>
          <cell r="D144" t="str">
            <v>B.2.A.4)   Acquisti servizi sanitari per assistenza riabilitativa</v>
          </cell>
          <cell r="E144" t="str">
            <v>2008</v>
          </cell>
          <cell r="F144" t="str">
            <v>C</v>
          </cell>
          <cell r="G144">
            <v>0</v>
          </cell>
          <cell r="H144">
            <v>5655</v>
          </cell>
          <cell r="I144">
            <v>5462</v>
          </cell>
          <cell r="J144">
            <v>0</v>
          </cell>
          <cell r="K144">
            <v>0</v>
          </cell>
          <cell r="L144">
            <v>2321</v>
          </cell>
          <cell r="M144">
            <v>0</v>
          </cell>
          <cell r="N144">
            <v>0</v>
          </cell>
          <cell r="O144">
            <v>67532</v>
          </cell>
          <cell r="P144">
            <v>0</v>
          </cell>
          <cell r="Q144">
            <v>0</v>
          </cell>
          <cell r="R144">
            <v>1991</v>
          </cell>
          <cell r="S144">
            <v>0</v>
          </cell>
          <cell r="T144">
            <v>0</v>
          </cell>
          <cell r="U144">
            <v>15472</v>
          </cell>
          <cell r="V144">
            <v>0</v>
          </cell>
          <cell r="W144">
            <v>0</v>
          </cell>
          <cell r="X144">
            <v>15679</v>
          </cell>
          <cell r="Y144">
            <v>0</v>
          </cell>
          <cell r="Z144">
            <v>0</v>
          </cell>
          <cell r="AA144">
            <v>3997</v>
          </cell>
          <cell r="AB144">
            <v>0</v>
          </cell>
          <cell r="AC144">
            <v>0</v>
          </cell>
          <cell r="AD144">
            <v>14501</v>
          </cell>
          <cell r="AE144">
            <v>0</v>
          </cell>
          <cell r="AF144">
            <v>0</v>
          </cell>
          <cell r="AG144">
            <v>18392</v>
          </cell>
          <cell r="AH144">
            <v>0</v>
          </cell>
          <cell r="AI144">
            <v>0</v>
          </cell>
          <cell r="AJ144">
            <v>0</v>
          </cell>
          <cell r="AM144">
            <v>0</v>
          </cell>
          <cell r="AP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7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151009</v>
          </cell>
          <cell r="BL144">
            <v>151009</v>
          </cell>
        </row>
        <row r="145">
          <cell r="C145" t="str">
            <v>B02130</v>
          </cell>
          <cell r="D145" t="str">
            <v>B.2.A.4.1)  - da pubblico (Asl-AO, IRCCS, Policlinici della Regione) -  Mobilità intraregionale</v>
          </cell>
          <cell r="E145" t="str">
            <v>2008</v>
          </cell>
          <cell r="F145" t="str">
            <v>C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M145">
            <v>0</v>
          </cell>
          <cell r="AP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</row>
        <row r="146">
          <cell r="C146" t="str">
            <v>B02135</v>
          </cell>
          <cell r="D146" t="str">
            <v>B.2.A.4.2)  - da pubblico (altri soggetti pubbl. della Regione)</v>
          </cell>
          <cell r="E146" t="str">
            <v>2008</v>
          </cell>
          <cell r="F146" t="str">
            <v>C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M146">
            <v>0</v>
          </cell>
          <cell r="AP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</row>
        <row r="147">
          <cell r="C147" t="str">
            <v>B02140</v>
          </cell>
          <cell r="D147" t="str">
            <v>B.2.A.4.3)  - da pubblico (extra Regione) non soggetto a compensazione</v>
          </cell>
          <cell r="E147" t="str">
            <v>2008</v>
          </cell>
          <cell r="F147" t="str">
            <v>C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54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1</v>
          </cell>
          <cell r="AH147">
            <v>0</v>
          </cell>
          <cell r="AI147">
            <v>0</v>
          </cell>
          <cell r="AJ147">
            <v>0</v>
          </cell>
          <cell r="AM147">
            <v>0</v>
          </cell>
          <cell r="AP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55</v>
          </cell>
          <cell r="BL147">
            <v>55</v>
          </cell>
        </row>
        <row r="148">
          <cell r="C148" t="str">
            <v>B02145</v>
          </cell>
          <cell r="D148" t="str">
            <v>B.2.A.4.4)  - da privato (intraregionale ed extraregionale)</v>
          </cell>
          <cell r="E148" t="str">
            <v>2008</v>
          </cell>
          <cell r="F148" t="str">
            <v>C</v>
          </cell>
          <cell r="G148">
            <v>0</v>
          </cell>
          <cell r="H148">
            <v>5655</v>
          </cell>
          <cell r="I148">
            <v>5462</v>
          </cell>
          <cell r="J148">
            <v>0</v>
          </cell>
          <cell r="K148">
            <v>0</v>
          </cell>
          <cell r="L148">
            <v>2321</v>
          </cell>
          <cell r="M148">
            <v>0</v>
          </cell>
          <cell r="N148">
            <v>0</v>
          </cell>
          <cell r="O148">
            <v>67532</v>
          </cell>
          <cell r="P148">
            <v>0</v>
          </cell>
          <cell r="Q148">
            <v>0</v>
          </cell>
          <cell r="R148">
            <v>1991</v>
          </cell>
          <cell r="S148">
            <v>0</v>
          </cell>
          <cell r="T148">
            <v>0</v>
          </cell>
          <cell r="U148">
            <v>15472</v>
          </cell>
          <cell r="V148">
            <v>0</v>
          </cell>
          <cell r="W148">
            <v>0</v>
          </cell>
          <cell r="X148">
            <v>15679</v>
          </cell>
          <cell r="Y148">
            <v>0</v>
          </cell>
          <cell r="Z148">
            <v>0</v>
          </cell>
          <cell r="AA148">
            <v>3943</v>
          </cell>
          <cell r="AB148">
            <v>0</v>
          </cell>
          <cell r="AC148">
            <v>0</v>
          </cell>
          <cell r="AD148">
            <v>14501</v>
          </cell>
          <cell r="AE148">
            <v>0</v>
          </cell>
          <cell r="AF148">
            <v>0</v>
          </cell>
          <cell r="AG148">
            <v>18391</v>
          </cell>
          <cell r="AH148">
            <v>0</v>
          </cell>
          <cell r="AI148">
            <v>0</v>
          </cell>
          <cell r="AJ148">
            <v>0</v>
          </cell>
          <cell r="AM148">
            <v>0</v>
          </cell>
          <cell r="AP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7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150954</v>
          </cell>
          <cell r="BL148">
            <v>150954</v>
          </cell>
        </row>
        <row r="149">
          <cell r="C149" t="str">
            <v>B02150</v>
          </cell>
          <cell r="D149" t="str">
            <v>B.2.A.5)   Acquisti servizi sanitari per assistenza integrativa e protesica</v>
          </cell>
          <cell r="E149" t="str">
            <v>2008</v>
          </cell>
          <cell r="F149" t="str">
            <v>C</v>
          </cell>
          <cell r="G149">
            <v>0</v>
          </cell>
          <cell r="H149">
            <v>0</v>
          </cell>
          <cell r="I149">
            <v>18499</v>
          </cell>
          <cell r="J149">
            <v>0</v>
          </cell>
          <cell r="K149">
            <v>0</v>
          </cell>
          <cell r="L149">
            <v>9502</v>
          </cell>
          <cell r="M149">
            <v>0</v>
          </cell>
          <cell r="N149">
            <v>0</v>
          </cell>
          <cell r="O149">
            <v>43050</v>
          </cell>
          <cell r="P149">
            <v>0</v>
          </cell>
          <cell r="Q149">
            <v>0</v>
          </cell>
          <cell r="R149">
            <v>6302</v>
          </cell>
          <cell r="S149">
            <v>0</v>
          </cell>
          <cell r="T149">
            <v>0</v>
          </cell>
          <cell r="U149">
            <v>21600</v>
          </cell>
          <cell r="V149">
            <v>0</v>
          </cell>
          <cell r="W149">
            <v>0</v>
          </cell>
          <cell r="X149">
            <v>40994</v>
          </cell>
          <cell r="Y149">
            <v>0</v>
          </cell>
          <cell r="Z149">
            <v>0</v>
          </cell>
          <cell r="AA149">
            <v>9579</v>
          </cell>
          <cell r="AB149">
            <v>0</v>
          </cell>
          <cell r="AC149">
            <v>0</v>
          </cell>
          <cell r="AD149">
            <v>11668</v>
          </cell>
          <cell r="AE149">
            <v>0</v>
          </cell>
          <cell r="AF149">
            <v>0</v>
          </cell>
          <cell r="AG149">
            <v>15765</v>
          </cell>
          <cell r="AH149">
            <v>0</v>
          </cell>
          <cell r="AI149">
            <v>0</v>
          </cell>
          <cell r="AJ149">
            <v>0</v>
          </cell>
          <cell r="AM149">
            <v>0</v>
          </cell>
          <cell r="AP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176959</v>
          </cell>
          <cell r="BL149">
            <v>176959</v>
          </cell>
        </row>
        <row r="150">
          <cell r="C150" t="str">
            <v>B02155</v>
          </cell>
          <cell r="D150" t="str">
            <v>B.2.A.5.1)  - da pubblico (Asl-AO, IRCCS, Policlinici della Regione)-  Mobilità intraregionale</v>
          </cell>
          <cell r="E150" t="str">
            <v>2008</v>
          </cell>
          <cell r="F150" t="str">
            <v>C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M150">
            <v>0</v>
          </cell>
          <cell r="AP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</row>
        <row r="151">
          <cell r="C151" t="str">
            <v>B02160</v>
          </cell>
          <cell r="D151" t="str">
            <v>B.2.A.5.2)  - da pubblico (altri soggetti pubbl. della Regione)</v>
          </cell>
          <cell r="E151" t="str">
            <v>2008</v>
          </cell>
          <cell r="F151" t="str">
            <v>C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M151">
            <v>0</v>
          </cell>
          <cell r="AP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</row>
        <row r="152">
          <cell r="C152" t="str">
            <v>B02165</v>
          </cell>
          <cell r="D152" t="str">
            <v>B.2.A.5.3)  - da pubblico (extra Regione)</v>
          </cell>
          <cell r="E152" t="str">
            <v>2008</v>
          </cell>
          <cell r="F152" t="str">
            <v>C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5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11</v>
          </cell>
          <cell r="AE152">
            <v>0</v>
          </cell>
          <cell r="AF152">
            <v>0</v>
          </cell>
          <cell r="AG152">
            <v>9</v>
          </cell>
          <cell r="AH152">
            <v>0</v>
          </cell>
          <cell r="AI152">
            <v>0</v>
          </cell>
          <cell r="AJ152">
            <v>0</v>
          </cell>
          <cell r="AM152">
            <v>0</v>
          </cell>
          <cell r="AP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25</v>
          </cell>
          <cell r="BL152">
            <v>25</v>
          </cell>
        </row>
        <row r="153">
          <cell r="C153" t="str">
            <v>B02170</v>
          </cell>
          <cell r="D153" t="str">
            <v>B.2.A.5.4)  - da privato</v>
          </cell>
          <cell r="E153" t="str">
            <v>2008</v>
          </cell>
          <cell r="F153" t="str">
            <v>C</v>
          </cell>
          <cell r="G153">
            <v>0</v>
          </cell>
          <cell r="H153">
            <v>0</v>
          </cell>
          <cell r="I153">
            <v>18499</v>
          </cell>
          <cell r="J153">
            <v>0</v>
          </cell>
          <cell r="K153">
            <v>0</v>
          </cell>
          <cell r="L153">
            <v>9502</v>
          </cell>
          <cell r="M153">
            <v>0</v>
          </cell>
          <cell r="N153">
            <v>0</v>
          </cell>
          <cell r="O153">
            <v>43050</v>
          </cell>
          <cell r="P153">
            <v>0</v>
          </cell>
          <cell r="Q153">
            <v>0</v>
          </cell>
          <cell r="R153">
            <v>6302</v>
          </cell>
          <cell r="S153">
            <v>0</v>
          </cell>
          <cell r="T153">
            <v>0</v>
          </cell>
          <cell r="U153">
            <v>21600</v>
          </cell>
          <cell r="V153">
            <v>0</v>
          </cell>
          <cell r="W153">
            <v>0</v>
          </cell>
          <cell r="X153">
            <v>40989</v>
          </cell>
          <cell r="Y153">
            <v>0</v>
          </cell>
          <cell r="Z153">
            <v>0</v>
          </cell>
          <cell r="AA153">
            <v>9579</v>
          </cell>
          <cell r="AB153">
            <v>0</v>
          </cell>
          <cell r="AC153">
            <v>0</v>
          </cell>
          <cell r="AD153">
            <v>11657</v>
          </cell>
          <cell r="AE153">
            <v>0</v>
          </cell>
          <cell r="AF153">
            <v>0</v>
          </cell>
          <cell r="AG153">
            <v>15756</v>
          </cell>
          <cell r="AH153">
            <v>0</v>
          </cell>
          <cell r="AI153">
            <v>0</v>
          </cell>
          <cell r="AJ153">
            <v>0</v>
          </cell>
          <cell r="AM153">
            <v>0</v>
          </cell>
          <cell r="AP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176934</v>
          </cell>
          <cell r="BL153">
            <v>176934</v>
          </cell>
        </row>
        <row r="154">
          <cell r="C154" t="str">
            <v>B02175</v>
          </cell>
          <cell r="D154" t="str">
            <v>B.2.A.6)   Acquisti servizi sanitari per assistenza ospedaliera</v>
          </cell>
          <cell r="E154" t="str">
            <v>2008</v>
          </cell>
          <cell r="F154" t="str">
            <v>C</v>
          </cell>
          <cell r="G154">
            <v>0</v>
          </cell>
          <cell r="H154">
            <v>279696</v>
          </cell>
          <cell r="I154">
            <v>199020</v>
          </cell>
          <cell r="J154">
            <v>186687.84099999999</v>
          </cell>
          <cell r="K154">
            <v>12332.159000000014</v>
          </cell>
          <cell r="L154">
            <v>144466</v>
          </cell>
          <cell r="M154">
            <v>130600.095</v>
          </cell>
          <cell r="N154">
            <v>13865.904999999999</v>
          </cell>
          <cell r="O154">
            <v>540614</v>
          </cell>
          <cell r="P154">
            <v>425317.44799999997</v>
          </cell>
          <cell r="Q154">
            <v>115296.55200000003</v>
          </cell>
          <cell r="R154">
            <v>87451</v>
          </cell>
          <cell r="S154">
            <v>87450.337</v>
          </cell>
          <cell r="T154">
            <v>0.66300000000046566</v>
          </cell>
          <cell r="U154">
            <v>297930</v>
          </cell>
          <cell r="V154">
            <v>240783.07</v>
          </cell>
          <cell r="W154">
            <v>57146.929999999993</v>
          </cell>
          <cell r="X154">
            <v>589689</v>
          </cell>
          <cell r="Y154">
            <v>494796.33399999997</v>
          </cell>
          <cell r="Z154">
            <v>94892.666000000027</v>
          </cell>
          <cell r="AA154">
            <v>94155</v>
          </cell>
          <cell r="AB154">
            <v>86842.483999999997</v>
          </cell>
          <cell r="AC154">
            <v>7312.5160000000033</v>
          </cell>
          <cell r="AD154">
            <v>169828</v>
          </cell>
          <cell r="AE154">
            <v>136867.68700000001</v>
          </cell>
          <cell r="AF154">
            <v>32960.312999999995</v>
          </cell>
          <cell r="AG154">
            <v>157351</v>
          </cell>
          <cell r="AH154">
            <v>142582.318</v>
          </cell>
          <cell r="AI154">
            <v>14768.682000000001</v>
          </cell>
          <cell r="AJ154">
            <v>0</v>
          </cell>
          <cell r="AM154">
            <v>0</v>
          </cell>
          <cell r="AP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312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887736</v>
          </cell>
          <cell r="BL154">
            <v>4841016</v>
          </cell>
        </row>
        <row r="155">
          <cell r="C155" t="str">
            <v>B02180</v>
          </cell>
          <cell r="D155" t="str">
            <v>B.2.A.6.1)  - da pubblico (Asl-AO, IRCCS, Policlinici della Regione)-  Mobilità intraregionale</v>
          </cell>
          <cell r="E155" t="str">
            <v>2008</v>
          </cell>
          <cell r="F155" t="str">
            <v>C</v>
          </cell>
          <cell r="G155">
            <v>0</v>
          </cell>
          <cell r="H155">
            <v>0</v>
          </cell>
          <cell r="I155">
            <v>159617</v>
          </cell>
          <cell r="J155">
            <v>159616.89799999999</v>
          </cell>
          <cell r="K155">
            <v>0.10200000001350418</v>
          </cell>
          <cell r="L155">
            <v>114565</v>
          </cell>
          <cell r="M155">
            <v>114565.27099999999</v>
          </cell>
          <cell r="N155">
            <v>-0.27099999999336433</v>
          </cell>
          <cell r="O155">
            <v>386013</v>
          </cell>
          <cell r="P155">
            <v>386012.54599999997</v>
          </cell>
          <cell r="Q155">
            <v>0.45400000002700835</v>
          </cell>
          <cell r="R155">
            <v>78840</v>
          </cell>
          <cell r="S155">
            <v>78839.395999999993</v>
          </cell>
          <cell r="T155">
            <v>0.60400000000663567</v>
          </cell>
          <cell r="U155">
            <v>188960</v>
          </cell>
          <cell r="V155">
            <v>188959.57</v>
          </cell>
          <cell r="W155">
            <v>0.42999999999301508</v>
          </cell>
          <cell r="X155">
            <v>445238</v>
          </cell>
          <cell r="Y155">
            <v>445238.33899999998</v>
          </cell>
          <cell r="Z155">
            <v>-0.33899999997811392</v>
          </cell>
          <cell r="AA155">
            <v>70688</v>
          </cell>
          <cell r="AB155">
            <v>70687.812000000005</v>
          </cell>
          <cell r="AC155">
            <v>0.1879999999946449</v>
          </cell>
          <cell r="AD155">
            <v>116262</v>
          </cell>
          <cell r="AE155">
            <v>116261.946</v>
          </cell>
          <cell r="AF155">
            <v>5.400000000372529E-2</v>
          </cell>
          <cell r="AG155">
            <v>112355</v>
          </cell>
          <cell r="AH155">
            <v>112354.882</v>
          </cell>
          <cell r="AI155">
            <v>0.11800000000221189</v>
          </cell>
          <cell r="AJ155">
            <v>0</v>
          </cell>
          <cell r="AM155">
            <v>0</v>
          </cell>
          <cell r="AP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238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3345314</v>
          </cell>
        </row>
        <row r="156">
          <cell r="C156" t="str">
            <v>B02185</v>
          </cell>
          <cell r="D156" t="str">
            <v>B.2.A.6.2)  - da pubblico (altri soggetti pubbl. della Regione)</v>
          </cell>
          <cell r="E156" t="str">
            <v>2008</v>
          </cell>
          <cell r="F156" t="str">
            <v>C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M156">
            <v>0</v>
          </cell>
          <cell r="AP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</row>
        <row r="157">
          <cell r="C157" t="str">
            <v>B02190</v>
          </cell>
          <cell r="D157" t="str">
            <v>B.2.A.6.3)  - da pubblico (extra Regione)</v>
          </cell>
          <cell r="E157" t="str">
            <v>2008</v>
          </cell>
          <cell r="F157" t="str">
            <v>C</v>
          </cell>
          <cell r="G157">
            <v>0</v>
          </cell>
          <cell r="H157">
            <v>0</v>
          </cell>
          <cell r="I157">
            <v>27004</v>
          </cell>
          <cell r="J157">
            <v>27003.767</v>
          </cell>
          <cell r="K157">
            <v>0.23300000000017462</v>
          </cell>
          <cell r="L157">
            <v>15973</v>
          </cell>
          <cell r="M157">
            <v>15972.788</v>
          </cell>
          <cell r="N157">
            <v>0.21199999999953434</v>
          </cell>
          <cell r="O157">
            <v>37973</v>
          </cell>
          <cell r="P157">
            <v>37972.633999999998</v>
          </cell>
          <cell r="Q157">
            <v>0.36600000000180444</v>
          </cell>
          <cell r="R157">
            <v>8611</v>
          </cell>
          <cell r="S157">
            <v>8610.9410000000007</v>
          </cell>
          <cell r="T157">
            <v>5.8999999999286956E-2</v>
          </cell>
          <cell r="U157">
            <v>41515</v>
          </cell>
          <cell r="V157">
            <v>41514.777999999998</v>
          </cell>
          <cell r="W157">
            <v>0.22200000000157161</v>
          </cell>
          <cell r="X157">
            <v>49012</v>
          </cell>
          <cell r="Y157">
            <v>48997.970999999998</v>
          </cell>
          <cell r="Z157">
            <v>14.02900000000227</v>
          </cell>
          <cell r="AA157">
            <v>16129</v>
          </cell>
          <cell r="AB157">
            <v>16128.763999999999</v>
          </cell>
          <cell r="AC157">
            <v>0.2360000000007858</v>
          </cell>
          <cell r="AD157">
            <v>20376</v>
          </cell>
          <cell r="AE157">
            <v>20375.572</v>
          </cell>
          <cell r="AF157">
            <v>0.42799999999988358</v>
          </cell>
          <cell r="AG157">
            <v>30114</v>
          </cell>
          <cell r="AH157">
            <v>30114.587</v>
          </cell>
          <cell r="AI157">
            <v>-0.58699999999953434</v>
          </cell>
          <cell r="AJ157">
            <v>0</v>
          </cell>
          <cell r="AM157">
            <v>0</v>
          </cell>
          <cell r="AP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246707</v>
          </cell>
          <cell r="BL157">
            <v>493414</v>
          </cell>
        </row>
        <row r="158">
          <cell r="C158" t="str">
            <v>B02195</v>
          </cell>
          <cell r="D158" t="str">
            <v>B.2.A.6.4)  - da privato</v>
          </cell>
          <cell r="E158" t="str">
            <v>2008</v>
          </cell>
          <cell r="F158" t="str">
            <v>C</v>
          </cell>
          <cell r="G158">
            <v>0</v>
          </cell>
          <cell r="H158">
            <v>274615</v>
          </cell>
          <cell r="I158">
            <v>12332</v>
          </cell>
          <cell r="J158">
            <v>0</v>
          </cell>
          <cell r="K158">
            <v>0</v>
          </cell>
          <cell r="L158">
            <v>13866</v>
          </cell>
          <cell r="M158">
            <v>0</v>
          </cell>
          <cell r="N158">
            <v>0</v>
          </cell>
          <cell r="O158">
            <v>115296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57146</v>
          </cell>
          <cell r="V158">
            <v>0</v>
          </cell>
          <cell r="W158">
            <v>0</v>
          </cell>
          <cell r="X158">
            <v>94879</v>
          </cell>
          <cell r="Y158">
            <v>0</v>
          </cell>
          <cell r="Z158">
            <v>0</v>
          </cell>
          <cell r="AA158">
            <v>7312</v>
          </cell>
          <cell r="AB158">
            <v>0</v>
          </cell>
          <cell r="AC158">
            <v>0</v>
          </cell>
          <cell r="AD158">
            <v>32960</v>
          </cell>
          <cell r="AE158">
            <v>0</v>
          </cell>
          <cell r="AF158">
            <v>0</v>
          </cell>
          <cell r="AG158">
            <v>14769</v>
          </cell>
          <cell r="AH158">
            <v>0</v>
          </cell>
          <cell r="AI158">
            <v>0</v>
          </cell>
          <cell r="AJ158">
            <v>0</v>
          </cell>
          <cell r="AM158">
            <v>0</v>
          </cell>
          <cell r="AP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74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623249</v>
          </cell>
          <cell r="BL158">
            <v>623249</v>
          </cell>
        </row>
        <row r="159">
          <cell r="C159" t="str">
            <v>B02200</v>
          </cell>
          <cell r="D159" t="str">
            <v>B.2.A.6.4.A) Servizi sanitari per assistenza ospedaliera da IRCCS Privati e Policlinici privati</v>
          </cell>
          <cell r="E159" t="str">
            <v>2008</v>
          </cell>
          <cell r="F159" t="str">
            <v>C</v>
          </cell>
          <cell r="G159">
            <v>0</v>
          </cell>
          <cell r="H159">
            <v>29963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M159">
            <v>0</v>
          </cell>
          <cell r="AP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74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30037</v>
          </cell>
          <cell r="BL159">
            <v>30037</v>
          </cell>
        </row>
        <row r="160">
          <cell r="C160" t="str">
            <v>B02205</v>
          </cell>
          <cell r="D160" t="str">
            <v>B.2.A.6.4.B) Servizi sanitari per assistenza ospedaliera da Ospedali Classificati privati</v>
          </cell>
          <cell r="E160" t="str">
            <v>2008</v>
          </cell>
          <cell r="F160" t="str">
            <v>C</v>
          </cell>
          <cell r="G160">
            <v>0</v>
          </cell>
          <cell r="H160">
            <v>46859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M160">
            <v>0</v>
          </cell>
          <cell r="AP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46859</v>
          </cell>
          <cell r="BL160">
            <v>46859</v>
          </cell>
        </row>
        <row r="161">
          <cell r="C161" t="str">
            <v>B02210</v>
          </cell>
          <cell r="D161" t="str">
            <v>B.2.A.6.4.C) Servizi sanitari per assistenza ospedaliera da Case di Cura Private</v>
          </cell>
          <cell r="E161" t="str">
            <v>2008</v>
          </cell>
          <cell r="F161" t="str">
            <v>C</v>
          </cell>
          <cell r="G161">
            <v>0</v>
          </cell>
          <cell r="H161">
            <v>76320</v>
          </cell>
          <cell r="I161">
            <v>12332</v>
          </cell>
          <cell r="J161">
            <v>0</v>
          </cell>
          <cell r="K161">
            <v>0</v>
          </cell>
          <cell r="L161">
            <v>13866</v>
          </cell>
          <cell r="M161">
            <v>0</v>
          </cell>
          <cell r="N161">
            <v>0</v>
          </cell>
          <cell r="O161">
            <v>115296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57146</v>
          </cell>
          <cell r="V161">
            <v>0</v>
          </cell>
          <cell r="W161">
            <v>0</v>
          </cell>
          <cell r="X161">
            <v>94879</v>
          </cell>
          <cell r="Y161">
            <v>0</v>
          </cell>
          <cell r="Z161">
            <v>0</v>
          </cell>
          <cell r="AA161">
            <v>7312</v>
          </cell>
          <cell r="AB161">
            <v>0</v>
          </cell>
          <cell r="AC161">
            <v>0</v>
          </cell>
          <cell r="AD161">
            <v>32960</v>
          </cell>
          <cell r="AE161">
            <v>0</v>
          </cell>
          <cell r="AF161">
            <v>0</v>
          </cell>
          <cell r="AG161">
            <v>14769</v>
          </cell>
          <cell r="AH161">
            <v>0</v>
          </cell>
          <cell r="AI161">
            <v>0</v>
          </cell>
          <cell r="AJ161">
            <v>0</v>
          </cell>
          <cell r="AM161">
            <v>0</v>
          </cell>
          <cell r="AP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424880</v>
          </cell>
          <cell r="BL161">
            <v>424880</v>
          </cell>
        </row>
        <row r="162">
          <cell r="C162" t="str">
            <v>B02215</v>
          </cell>
          <cell r="D162" t="str">
            <v>B.2.A.6.4.D) Servizi sanitari per assistenza ospedaliera da altri soggetti privati</v>
          </cell>
          <cell r="E162" t="str">
            <v>2008</v>
          </cell>
          <cell r="F162" t="str">
            <v>C</v>
          </cell>
          <cell r="G162">
            <v>0</v>
          </cell>
          <cell r="H162">
            <v>121473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M162">
            <v>0</v>
          </cell>
          <cell r="AP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121473</v>
          </cell>
          <cell r="BL162">
            <v>121473</v>
          </cell>
        </row>
        <row r="163">
          <cell r="C163" t="str">
            <v>B02220</v>
          </cell>
          <cell r="D163" t="str">
            <v>B.2.A.6.5)  - da privato per cittadini non residenti - extraregione (mobilità attiva in compensazione)</v>
          </cell>
          <cell r="E163" t="str">
            <v>2008</v>
          </cell>
          <cell r="F163" t="str">
            <v>C</v>
          </cell>
          <cell r="G163">
            <v>0</v>
          </cell>
          <cell r="H163">
            <v>5081</v>
          </cell>
          <cell r="I163">
            <v>67</v>
          </cell>
          <cell r="J163">
            <v>67.176000000000002</v>
          </cell>
          <cell r="K163">
            <v>-0.17600000000000193</v>
          </cell>
          <cell r="L163">
            <v>62</v>
          </cell>
          <cell r="M163">
            <v>62.036000000000001</v>
          </cell>
          <cell r="N163">
            <v>-3.6000000000001364E-2</v>
          </cell>
          <cell r="O163">
            <v>1332</v>
          </cell>
          <cell r="P163">
            <v>1332.268</v>
          </cell>
          <cell r="Q163">
            <v>-0.2680000000000291</v>
          </cell>
          <cell r="R163">
            <v>0</v>
          </cell>
          <cell r="S163">
            <v>0</v>
          </cell>
          <cell r="T163">
            <v>0</v>
          </cell>
          <cell r="U163">
            <v>10309</v>
          </cell>
          <cell r="V163">
            <v>10308.722</v>
          </cell>
          <cell r="W163">
            <v>0.27800000000024738</v>
          </cell>
          <cell r="X163">
            <v>560</v>
          </cell>
          <cell r="Y163">
            <v>560.024</v>
          </cell>
          <cell r="Z163">
            <v>-2.4000000000000909E-2</v>
          </cell>
          <cell r="AA163">
            <v>26</v>
          </cell>
          <cell r="AB163">
            <v>25.908000000000001</v>
          </cell>
          <cell r="AC163">
            <v>9.1999999999998749E-2</v>
          </cell>
          <cell r="AD163">
            <v>230</v>
          </cell>
          <cell r="AE163">
            <v>230.16900000000001</v>
          </cell>
          <cell r="AF163">
            <v>-0.16900000000001114</v>
          </cell>
          <cell r="AG163">
            <v>113</v>
          </cell>
          <cell r="AH163">
            <v>112.849</v>
          </cell>
          <cell r="AI163">
            <v>0.15099999999999625</v>
          </cell>
          <cell r="AJ163">
            <v>0</v>
          </cell>
          <cell r="AM163">
            <v>0</v>
          </cell>
          <cell r="AP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17780</v>
          </cell>
          <cell r="BL163">
            <v>30479</v>
          </cell>
        </row>
        <row r="164">
          <cell r="C164" t="str">
            <v>B02225</v>
          </cell>
          <cell r="D164" t="str">
            <v>B.2.A.7)   Acquisto prestazioni di psichiatria residenziale e semiresidenziale</v>
          </cell>
          <cell r="E164" t="str">
            <v>2008</v>
          </cell>
          <cell r="F164" t="str">
            <v>C</v>
          </cell>
          <cell r="G164">
            <v>0</v>
          </cell>
          <cell r="H164">
            <v>0</v>
          </cell>
          <cell r="I164">
            <v>899</v>
          </cell>
          <cell r="J164">
            <v>466.28899999999999</v>
          </cell>
          <cell r="K164">
            <v>432.71100000000001</v>
          </cell>
          <cell r="L164">
            <v>2320</v>
          </cell>
          <cell r="M164">
            <v>2099.9749999999999</v>
          </cell>
          <cell r="N164">
            <v>220.02500000000009</v>
          </cell>
          <cell r="O164">
            <v>32609</v>
          </cell>
          <cell r="P164">
            <v>0</v>
          </cell>
          <cell r="Q164">
            <v>0</v>
          </cell>
          <cell r="R164">
            <v>3216</v>
          </cell>
          <cell r="S164">
            <v>524.23800000000006</v>
          </cell>
          <cell r="T164">
            <v>2691.7619999999997</v>
          </cell>
          <cell r="U164">
            <v>6308</v>
          </cell>
          <cell r="V164">
            <v>1829.1130000000001</v>
          </cell>
          <cell r="W164">
            <v>4478.8869999999997</v>
          </cell>
          <cell r="X164">
            <v>5504</v>
          </cell>
          <cell r="Y164">
            <v>273.245</v>
          </cell>
          <cell r="Z164">
            <v>5230.7550000000001</v>
          </cell>
          <cell r="AA164">
            <v>2900</v>
          </cell>
          <cell r="AB164">
            <v>486.34300000000002</v>
          </cell>
          <cell r="AC164">
            <v>2413.6570000000002</v>
          </cell>
          <cell r="AD164">
            <v>6703</v>
          </cell>
          <cell r="AE164">
            <v>511.654</v>
          </cell>
          <cell r="AF164">
            <v>6191.3459999999995</v>
          </cell>
          <cell r="AG164">
            <v>5669</v>
          </cell>
          <cell r="AH164">
            <v>0</v>
          </cell>
          <cell r="AI164">
            <v>0</v>
          </cell>
          <cell r="AJ164">
            <v>0</v>
          </cell>
          <cell r="AM164">
            <v>0</v>
          </cell>
          <cell r="AP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59938</v>
          </cell>
          <cell r="BL164">
            <v>93978</v>
          </cell>
        </row>
        <row r="165">
          <cell r="C165" t="str">
            <v>B02230</v>
          </cell>
          <cell r="D165" t="str">
            <v>B.2.A.7.1)  - da pubblico (Asl-AO, IRCCS, Policlinici della Regione) -  Mobilità intraregionale</v>
          </cell>
          <cell r="E165" t="str">
            <v>2008</v>
          </cell>
          <cell r="F165" t="str">
            <v>C</v>
          </cell>
          <cell r="G165">
            <v>0</v>
          </cell>
          <cell r="H165">
            <v>0</v>
          </cell>
          <cell r="I165">
            <v>466</v>
          </cell>
          <cell r="J165">
            <v>466.28899999999999</v>
          </cell>
          <cell r="K165">
            <v>-0.28899999999998727</v>
          </cell>
          <cell r="L165">
            <v>2100</v>
          </cell>
          <cell r="M165">
            <v>2099.9749999999999</v>
          </cell>
          <cell r="N165">
            <v>2.5000000000090949E-2</v>
          </cell>
          <cell r="O165">
            <v>0</v>
          </cell>
          <cell r="P165">
            <v>0</v>
          </cell>
          <cell r="Q165">
            <v>0</v>
          </cell>
          <cell r="R165">
            <v>524</v>
          </cell>
          <cell r="S165">
            <v>524.23800000000006</v>
          </cell>
          <cell r="T165">
            <v>-0.23800000000005639</v>
          </cell>
          <cell r="U165">
            <v>1829</v>
          </cell>
          <cell r="V165">
            <v>1829.1130000000001</v>
          </cell>
          <cell r="W165">
            <v>-0.11300000000005639</v>
          </cell>
          <cell r="X165">
            <v>273</v>
          </cell>
          <cell r="Y165">
            <v>273.245</v>
          </cell>
          <cell r="Z165">
            <v>-0.24500000000000455</v>
          </cell>
          <cell r="AA165">
            <v>486</v>
          </cell>
          <cell r="AB165">
            <v>486.34300000000002</v>
          </cell>
          <cell r="AC165">
            <v>-0.34300000000001774</v>
          </cell>
          <cell r="AD165">
            <v>512</v>
          </cell>
          <cell r="AE165">
            <v>511.654</v>
          </cell>
          <cell r="AF165">
            <v>0.34600000000000364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M165">
            <v>0</v>
          </cell>
          <cell r="AP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12380</v>
          </cell>
        </row>
        <row r="166">
          <cell r="C166" t="str">
            <v>B02235</v>
          </cell>
          <cell r="D166" t="str">
            <v>B.2.A.7.2)  - da pubblico (altri soggetti pubbl. della Regione)</v>
          </cell>
          <cell r="E166" t="str">
            <v>2008</v>
          </cell>
          <cell r="F166" t="str">
            <v>C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M166">
            <v>0</v>
          </cell>
          <cell r="AP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</row>
        <row r="167">
          <cell r="C167" t="str">
            <v>B02240</v>
          </cell>
          <cell r="D167" t="str">
            <v>B.2.A.7.3)  - da pubblico (extra Regione) - non soggette a compensazione</v>
          </cell>
          <cell r="E167" t="str">
            <v>2008</v>
          </cell>
          <cell r="F167" t="str">
            <v>C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52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22</v>
          </cell>
          <cell r="AH167">
            <v>0</v>
          </cell>
          <cell r="AI167">
            <v>0</v>
          </cell>
          <cell r="AJ167">
            <v>0</v>
          </cell>
          <cell r="AM167">
            <v>0</v>
          </cell>
          <cell r="AP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74</v>
          </cell>
          <cell r="BL167">
            <v>74</v>
          </cell>
        </row>
        <row r="168">
          <cell r="C168" t="str">
            <v>B02245</v>
          </cell>
          <cell r="D168" t="str">
            <v>B.2.A.7.4)  - da privato(intraregionale ed extraregionale)</v>
          </cell>
          <cell r="E168" t="str">
            <v>2008</v>
          </cell>
          <cell r="F168" t="str">
            <v>C</v>
          </cell>
          <cell r="G168">
            <v>0</v>
          </cell>
          <cell r="H168">
            <v>0</v>
          </cell>
          <cell r="I168">
            <v>433</v>
          </cell>
          <cell r="J168">
            <v>0</v>
          </cell>
          <cell r="K168">
            <v>0</v>
          </cell>
          <cell r="L168">
            <v>220</v>
          </cell>
          <cell r="M168">
            <v>0</v>
          </cell>
          <cell r="N168">
            <v>0</v>
          </cell>
          <cell r="O168">
            <v>32609</v>
          </cell>
          <cell r="P168">
            <v>0</v>
          </cell>
          <cell r="Q168">
            <v>0</v>
          </cell>
          <cell r="R168">
            <v>2692</v>
          </cell>
          <cell r="S168">
            <v>0</v>
          </cell>
          <cell r="T168">
            <v>0</v>
          </cell>
          <cell r="U168">
            <v>4479</v>
          </cell>
          <cell r="V168">
            <v>0</v>
          </cell>
          <cell r="W168">
            <v>0</v>
          </cell>
          <cell r="X168">
            <v>5179</v>
          </cell>
          <cell r="Y168">
            <v>0</v>
          </cell>
          <cell r="Z168">
            <v>0</v>
          </cell>
          <cell r="AA168">
            <v>2414</v>
          </cell>
          <cell r="AB168">
            <v>0</v>
          </cell>
          <cell r="AC168">
            <v>0</v>
          </cell>
          <cell r="AD168">
            <v>6191</v>
          </cell>
          <cell r="AE168">
            <v>0</v>
          </cell>
          <cell r="AF168">
            <v>0</v>
          </cell>
          <cell r="AG168">
            <v>5647</v>
          </cell>
          <cell r="AH168">
            <v>0</v>
          </cell>
          <cell r="AI168">
            <v>0</v>
          </cell>
          <cell r="AJ168">
            <v>0</v>
          </cell>
          <cell r="AM168">
            <v>0</v>
          </cell>
          <cell r="AP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59864</v>
          </cell>
          <cell r="BL168">
            <v>59864</v>
          </cell>
        </row>
        <row r="169">
          <cell r="C169" t="str">
            <v>B02250</v>
          </cell>
          <cell r="D169" t="str">
            <v>B.2.A.8)   Acquisto prestazioni di distribuzione farmaci e File F</v>
          </cell>
          <cell r="E169" t="str">
            <v>2008</v>
          </cell>
          <cell r="F169" t="str">
            <v>C</v>
          </cell>
          <cell r="G169">
            <v>0</v>
          </cell>
          <cell r="H169">
            <v>3684</v>
          </cell>
          <cell r="I169">
            <v>6302</v>
          </cell>
          <cell r="J169">
            <v>6090.0749999999998</v>
          </cell>
          <cell r="K169">
            <v>211.92500000000018</v>
          </cell>
          <cell r="L169">
            <v>4979</v>
          </cell>
          <cell r="M169">
            <v>4976.6000000000004</v>
          </cell>
          <cell r="N169">
            <v>2.3999999999996362</v>
          </cell>
          <cell r="O169">
            <v>33413</v>
          </cell>
          <cell r="P169">
            <v>23651.576000000001</v>
          </cell>
          <cell r="Q169">
            <v>9761.4239999999991</v>
          </cell>
          <cell r="R169">
            <v>4381</v>
          </cell>
          <cell r="S169">
            <v>3843.2489999999998</v>
          </cell>
          <cell r="T169">
            <v>537.7510000000002</v>
          </cell>
          <cell r="U169">
            <v>13926</v>
          </cell>
          <cell r="V169">
            <v>12255.101000000001</v>
          </cell>
          <cell r="W169">
            <v>1670.8989999999994</v>
          </cell>
          <cell r="X169">
            <v>28310</v>
          </cell>
          <cell r="Y169">
            <v>27779.011999999999</v>
          </cell>
          <cell r="Z169">
            <v>530.98800000000119</v>
          </cell>
          <cell r="AA169">
            <v>4076</v>
          </cell>
          <cell r="AB169">
            <v>4009.415</v>
          </cell>
          <cell r="AC169">
            <v>66.585000000000036</v>
          </cell>
          <cell r="AD169">
            <v>5034</v>
          </cell>
          <cell r="AE169">
            <v>4485.9170000000004</v>
          </cell>
          <cell r="AF169">
            <v>548.08299999999963</v>
          </cell>
          <cell r="AG169">
            <v>5384</v>
          </cell>
          <cell r="AH169">
            <v>5171.2349999999997</v>
          </cell>
          <cell r="AI169">
            <v>212.76500000000033</v>
          </cell>
          <cell r="AJ169">
            <v>0</v>
          </cell>
          <cell r="AM169">
            <v>0</v>
          </cell>
          <cell r="AP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23984</v>
          </cell>
          <cell r="BL169">
            <v>215294</v>
          </cell>
        </row>
        <row r="170">
          <cell r="C170" t="str">
            <v>B02255</v>
          </cell>
          <cell r="D170" t="str">
            <v>B.2.A.8.1)  - da pubblico (Asl-AO, IRCCS, Policlinici della Regione)-  Mobilità intraregionale</v>
          </cell>
          <cell r="E170" t="str">
            <v>2008</v>
          </cell>
          <cell r="F170" t="str">
            <v>C</v>
          </cell>
          <cell r="G170">
            <v>0</v>
          </cell>
          <cell r="H170">
            <v>0</v>
          </cell>
          <cell r="I170">
            <v>5460</v>
          </cell>
          <cell r="J170">
            <v>5460.326</v>
          </cell>
          <cell r="K170">
            <v>-0.32600000000002183</v>
          </cell>
          <cell r="L170">
            <v>4562</v>
          </cell>
          <cell r="M170">
            <v>4562.125</v>
          </cell>
          <cell r="N170">
            <v>-0.125</v>
          </cell>
          <cell r="O170">
            <v>22581</v>
          </cell>
          <cell r="P170">
            <v>22581.591</v>
          </cell>
          <cell r="Q170">
            <v>-0.59100000000034925</v>
          </cell>
          <cell r="R170">
            <v>3424</v>
          </cell>
          <cell r="S170">
            <v>3424.056</v>
          </cell>
          <cell r="T170">
            <v>-5.6000000000040018E-2</v>
          </cell>
          <cell r="U170">
            <v>10922</v>
          </cell>
          <cell r="V170">
            <v>10921.529</v>
          </cell>
          <cell r="W170">
            <v>0.47099999999954889</v>
          </cell>
          <cell r="X170">
            <v>26780</v>
          </cell>
          <cell r="Y170">
            <v>26779.802</v>
          </cell>
          <cell r="Z170">
            <v>0.19800000000032014</v>
          </cell>
          <cell r="AA170">
            <v>3504</v>
          </cell>
          <cell r="AB170">
            <v>3503.5909999999999</v>
          </cell>
          <cell r="AC170">
            <v>0.4090000000001055</v>
          </cell>
          <cell r="AD170">
            <v>3795</v>
          </cell>
          <cell r="AE170">
            <v>3794.6970000000001</v>
          </cell>
          <cell r="AF170">
            <v>0.30299999999988358</v>
          </cell>
          <cell r="AG170">
            <v>4477</v>
          </cell>
          <cell r="AH170">
            <v>4476.8329999999996</v>
          </cell>
          <cell r="AI170">
            <v>0.16700000000037107</v>
          </cell>
          <cell r="AJ170">
            <v>0</v>
          </cell>
          <cell r="AM170">
            <v>0</v>
          </cell>
          <cell r="AP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171010</v>
          </cell>
        </row>
        <row r="171">
          <cell r="C171" t="str">
            <v>B02260</v>
          </cell>
          <cell r="D171" t="str">
            <v>B.2.A.8.2) - da pubblico (altri soggetti pubbl. della Regione)</v>
          </cell>
          <cell r="E171" t="str">
            <v>2008</v>
          </cell>
          <cell r="F171" t="str">
            <v>C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M171">
            <v>0</v>
          </cell>
          <cell r="AP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</row>
        <row r="172">
          <cell r="C172" t="str">
            <v>B02265</v>
          </cell>
          <cell r="D172" t="str">
            <v>B.2.A.8.3) - da pubblico (extra Regione)</v>
          </cell>
          <cell r="E172" t="str">
            <v>2008</v>
          </cell>
          <cell r="F172" t="str">
            <v>C</v>
          </cell>
          <cell r="G172">
            <v>0</v>
          </cell>
          <cell r="H172">
            <v>0</v>
          </cell>
          <cell r="I172">
            <v>630</v>
          </cell>
          <cell r="J172">
            <v>629.74900000000002</v>
          </cell>
          <cell r="K172">
            <v>0.25099999999997635</v>
          </cell>
          <cell r="L172">
            <v>414</v>
          </cell>
          <cell r="M172">
            <v>414.47500000000002</v>
          </cell>
          <cell r="N172">
            <v>-0.47500000000002274</v>
          </cell>
          <cell r="O172">
            <v>1070</v>
          </cell>
          <cell r="P172">
            <v>1069.9849999999999</v>
          </cell>
          <cell r="Q172">
            <v>1.5000000000100044E-2</v>
          </cell>
          <cell r="R172">
            <v>419</v>
          </cell>
          <cell r="S172">
            <v>419.19299999999998</v>
          </cell>
          <cell r="T172">
            <v>-0.19299999999998363</v>
          </cell>
          <cell r="U172">
            <v>1334</v>
          </cell>
          <cell r="V172">
            <v>1333.5719999999999</v>
          </cell>
          <cell r="W172">
            <v>0.42800000000011096</v>
          </cell>
          <cell r="X172">
            <v>999</v>
          </cell>
          <cell r="Y172">
            <v>999.21</v>
          </cell>
          <cell r="Z172">
            <v>-0.21000000000003638</v>
          </cell>
          <cell r="AA172">
            <v>506</v>
          </cell>
          <cell r="AB172">
            <v>505.82400000000001</v>
          </cell>
          <cell r="AC172">
            <v>0.17599999999998772</v>
          </cell>
          <cell r="AD172">
            <v>691</v>
          </cell>
          <cell r="AE172">
            <v>691.22</v>
          </cell>
          <cell r="AF172">
            <v>-0.22000000000002728</v>
          </cell>
          <cell r="AG172">
            <v>694</v>
          </cell>
          <cell r="AH172">
            <v>694.40200000000004</v>
          </cell>
          <cell r="AI172">
            <v>-0.40200000000004366</v>
          </cell>
          <cell r="AJ172">
            <v>0</v>
          </cell>
          <cell r="AM172">
            <v>0</v>
          </cell>
          <cell r="AP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6757</v>
          </cell>
          <cell r="BL172">
            <v>13514</v>
          </cell>
        </row>
        <row r="173">
          <cell r="C173" t="str">
            <v>B02270</v>
          </cell>
          <cell r="D173" t="str">
            <v>B.2.A.8.4) - da privato</v>
          </cell>
          <cell r="E173" t="str">
            <v>2008</v>
          </cell>
          <cell r="F173" t="str">
            <v>C</v>
          </cell>
          <cell r="G173">
            <v>0</v>
          </cell>
          <cell r="H173">
            <v>3676</v>
          </cell>
          <cell r="I173">
            <v>212</v>
          </cell>
          <cell r="J173">
            <v>0</v>
          </cell>
          <cell r="K173">
            <v>0</v>
          </cell>
          <cell r="L173">
            <v>3</v>
          </cell>
          <cell r="M173">
            <v>0</v>
          </cell>
          <cell r="N173">
            <v>0</v>
          </cell>
          <cell r="O173">
            <v>9762</v>
          </cell>
          <cell r="P173">
            <v>0</v>
          </cell>
          <cell r="Q173">
            <v>0</v>
          </cell>
          <cell r="R173">
            <v>538</v>
          </cell>
          <cell r="S173">
            <v>0</v>
          </cell>
          <cell r="T173">
            <v>0</v>
          </cell>
          <cell r="U173">
            <v>1670</v>
          </cell>
          <cell r="V173">
            <v>0</v>
          </cell>
          <cell r="W173">
            <v>0</v>
          </cell>
          <cell r="X173">
            <v>531</v>
          </cell>
          <cell r="Y173">
            <v>0</v>
          </cell>
          <cell r="Z173">
            <v>0</v>
          </cell>
          <cell r="AA173">
            <v>66</v>
          </cell>
          <cell r="AB173">
            <v>0</v>
          </cell>
          <cell r="AC173">
            <v>0</v>
          </cell>
          <cell r="AD173">
            <v>548</v>
          </cell>
          <cell r="AE173">
            <v>0</v>
          </cell>
          <cell r="AF173">
            <v>0</v>
          </cell>
          <cell r="AG173">
            <v>213</v>
          </cell>
          <cell r="AH173">
            <v>0</v>
          </cell>
          <cell r="AI173">
            <v>0</v>
          </cell>
          <cell r="AJ173">
            <v>0</v>
          </cell>
          <cell r="AM173">
            <v>0</v>
          </cell>
          <cell r="AP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17219</v>
          </cell>
          <cell r="BL173">
            <v>17219</v>
          </cell>
        </row>
        <row r="174">
          <cell r="C174" t="str">
            <v>B02275</v>
          </cell>
          <cell r="D174" t="str">
            <v>B.2.A.8.5) - da privato per cittadini non residenti - extraregione (mobilità attiva in compensazione)</v>
          </cell>
          <cell r="E174" t="str">
            <v>2008</v>
          </cell>
          <cell r="F174" t="str">
            <v>C</v>
          </cell>
          <cell r="G174">
            <v>0</v>
          </cell>
          <cell r="H174">
            <v>8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M174">
            <v>0</v>
          </cell>
          <cell r="AP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8</v>
          </cell>
          <cell r="BL174">
            <v>8</v>
          </cell>
        </row>
        <row r="175">
          <cell r="C175" t="str">
            <v>B02280</v>
          </cell>
          <cell r="D175" t="str">
            <v>B.2.A.9)   Acquisto prestazioni termali in convenzione</v>
          </cell>
          <cell r="E175" t="str">
            <v>2008</v>
          </cell>
          <cell r="F175" t="str">
            <v>C</v>
          </cell>
          <cell r="G175">
            <v>0</v>
          </cell>
          <cell r="H175">
            <v>0</v>
          </cell>
          <cell r="I175">
            <v>1161</v>
          </cell>
          <cell r="J175">
            <v>78.040000000000006</v>
          </cell>
          <cell r="K175">
            <v>1082.96</v>
          </cell>
          <cell r="L175">
            <v>156</v>
          </cell>
          <cell r="M175">
            <v>156.001</v>
          </cell>
          <cell r="N175">
            <v>-1.0000000000047748E-3</v>
          </cell>
          <cell r="O175">
            <v>755</v>
          </cell>
          <cell r="P175">
            <v>303.14400000000001</v>
          </cell>
          <cell r="Q175">
            <v>451.85599999999999</v>
          </cell>
          <cell r="R175">
            <v>90</v>
          </cell>
          <cell r="S175">
            <v>90.387</v>
          </cell>
          <cell r="T175">
            <v>-0.38700000000000045</v>
          </cell>
          <cell r="U175">
            <v>1804</v>
          </cell>
          <cell r="V175">
            <v>202.196</v>
          </cell>
          <cell r="W175">
            <v>1601.8040000000001</v>
          </cell>
          <cell r="X175">
            <v>955</v>
          </cell>
          <cell r="Y175">
            <v>424.71899999999999</v>
          </cell>
          <cell r="Z175">
            <v>530.28099999999995</v>
          </cell>
          <cell r="AA175">
            <v>296</v>
          </cell>
          <cell r="AB175">
            <v>295.94600000000003</v>
          </cell>
          <cell r="AC175">
            <v>5.3999999999973625E-2</v>
          </cell>
          <cell r="AD175">
            <v>290</v>
          </cell>
          <cell r="AE175">
            <v>282.916</v>
          </cell>
          <cell r="AF175">
            <v>7.0840000000000032</v>
          </cell>
          <cell r="AG175">
            <v>563</v>
          </cell>
          <cell r="AH175">
            <v>241.24700000000001</v>
          </cell>
          <cell r="AI175">
            <v>321.75299999999999</v>
          </cell>
          <cell r="AJ175">
            <v>0</v>
          </cell>
          <cell r="AM175">
            <v>0</v>
          </cell>
          <cell r="AP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5428</v>
          </cell>
          <cell r="BL175">
            <v>12140</v>
          </cell>
        </row>
        <row r="176">
          <cell r="C176" t="str">
            <v>B02285</v>
          </cell>
          <cell r="D176" t="str">
            <v>B.2.A.9.1)  - da pubblico (Asl-AO, IRCCS, Policlinici della Regione) -  Mobilità intraregionale</v>
          </cell>
          <cell r="E176" t="str">
            <v>2008</v>
          </cell>
          <cell r="F176" t="str">
            <v>C</v>
          </cell>
          <cell r="G176">
            <v>0</v>
          </cell>
          <cell r="H176">
            <v>0</v>
          </cell>
          <cell r="I176">
            <v>12</v>
          </cell>
          <cell r="J176">
            <v>12.509</v>
          </cell>
          <cell r="K176">
            <v>-0.50900000000000034</v>
          </cell>
          <cell r="L176">
            <v>63</v>
          </cell>
          <cell r="M176">
            <v>63.124000000000002</v>
          </cell>
          <cell r="N176">
            <v>-0.12400000000000233</v>
          </cell>
          <cell r="O176">
            <v>63</v>
          </cell>
          <cell r="P176">
            <v>63.475000000000001</v>
          </cell>
          <cell r="Q176">
            <v>-0.47500000000000142</v>
          </cell>
          <cell r="R176">
            <v>39</v>
          </cell>
          <cell r="S176">
            <v>38.520000000000003</v>
          </cell>
          <cell r="T176">
            <v>0.47999999999999687</v>
          </cell>
          <cell r="U176">
            <v>19</v>
          </cell>
          <cell r="V176">
            <v>19.207000000000001</v>
          </cell>
          <cell r="W176">
            <v>-0.20700000000000074</v>
          </cell>
          <cell r="X176">
            <v>181</v>
          </cell>
          <cell r="Y176">
            <v>181.31399999999999</v>
          </cell>
          <cell r="Z176">
            <v>-0.31399999999999295</v>
          </cell>
          <cell r="AA176">
            <v>69</v>
          </cell>
          <cell r="AB176">
            <v>68.605999999999995</v>
          </cell>
          <cell r="AC176">
            <v>0.39400000000000546</v>
          </cell>
          <cell r="AD176">
            <v>54</v>
          </cell>
          <cell r="AE176">
            <v>53.972999999999999</v>
          </cell>
          <cell r="AF176">
            <v>2.7000000000001023E-2</v>
          </cell>
          <cell r="AG176">
            <v>142</v>
          </cell>
          <cell r="AH176">
            <v>141.78800000000001</v>
          </cell>
          <cell r="AI176">
            <v>0.21199999999998909</v>
          </cell>
          <cell r="AJ176">
            <v>0</v>
          </cell>
          <cell r="AM176">
            <v>0</v>
          </cell>
          <cell r="AP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1284</v>
          </cell>
        </row>
        <row r="177">
          <cell r="C177" t="str">
            <v>B02290</v>
          </cell>
          <cell r="D177" t="str">
            <v>B.2.A.9.2) - da pubblico (altri soggetti pubbl. della Regione)</v>
          </cell>
          <cell r="E177" t="str">
            <v>2008</v>
          </cell>
          <cell r="F177" t="str">
            <v>C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M177">
            <v>0</v>
          </cell>
          <cell r="AP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</row>
        <row r="178">
          <cell r="C178" t="str">
            <v>B02295</v>
          </cell>
          <cell r="D178" t="str">
            <v>B.2.A.9.3) - da pubblico (extra Regione)</v>
          </cell>
          <cell r="E178" t="str">
            <v>2008</v>
          </cell>
          <cell r="F178" t="str">
            <v>C</v>
          </cell>
          <cell r="G178">
            <v>0</v>
          </cell>
          <cell r="H178">
            <v>0</v>
          </cell>
          <cell r="I178">
            <v>65</v>
          </cell>
          <cell r="J178">
            <v>65.531000000000006</v>
          </cell>
          <cell r="K178">
            <v>-0.53100000000000591</v>
          </cell>
          <cell r="L178">
            <v>93</v>
          </cell>
          <cell r="M178">
            <v>92.876999999999995</v>
          </cell>
          <cell r="N178">
            <v>0.12300000000000466</v>
          </cell>
          <cell r="O178">
            <v>240</v>
          </cell>
          <cell r="P178">
            <v>239.66900000000001</v>
          </cell>
          <cell r="Q178">
            <v>0.33099999999998886</v>
          </cell>
          <cell r="R178">
            <v>51</v>
          </cell>
          <cell r="S178">
            <v>51.866999999999997</v>
          </cell>
          <cell r="T178">
            <v>-0.86699999999999733</v>
          </cell>
          <cell r="U178">
            <v>183</v>
          </cell>
          <cell r="V178">
            <v>182.989</v>
          </cell>
          <cell r="W178">
            <v>1.099999999999568E-2</v>
          </cell>
          <cell r="X178">
            <v>243</v>
          </cell>
          <cell r="Y178">
            <v>243.405</v>
          </cell>
          <cell r="Z178">
            <v>-0.40500000000000114</v>
          </cell>
          <cell r="AA178">
            <v>227</v>
          </cell>
          <cell r="AB178">
            <v>227.34</v>
          </cell>
          <cell r="AC178">
            <v>-0.34000000000000341</v>
          </cell>
          <cell r="AD178">
            <v>229</v>
          </cell>
          <cell r="AE178">
            <v>228.94300000000001</v>
          </cell>
          <cell r="AF178">
            <v>5.6999999999987949E-2</v>
          </cell>
          <cell r="AG178">
            <v>99</v>
          </cell>
          <cell r="AH178">
            <v>99.459000000000003</v>
          </cell>
          <cell r="AI178">
            <v>-0.45900000000000318</v>
          </cell>
          <cell r="AJ178">
            <v>0</v>
          </cell>
          <cell r="AM178">
            <v>0</v>
          </cell>
          <cell r="AP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1430</v>
          </cell>
          <cell r="BL178">
            <v>2860</v>
          </cell>
        </row>
        <row r="179">
          <cell r="C179" t="str">
            <v>B02300</v>
          </cell>
          <cell r="D179" t="str">
            <v>B.2.A.9.4) - da privato</v>
          </cell>
          <cell r="E179" t="str">
            <v>2008</v>
          </cell>
          <cell r="F179" t="str">
            <v>C</v>
          </cell>
          <cell r="G179">
            <v>0</v>
          </cell>
          <cell r="H179">
            <v>0</v>
          </cell>
          <cell r="I179">
            <v>1084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452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1602</v>
          </cell>
          <cell r="V179">
            <v>0</v>
          </cell>
          <cell r="W179">
            <v>0</v>
          </cell>
          <cell r="X179">
            <v>531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7</v>
          </cell>
          <cell r="AE179">
            <v>0</v>
          </cell>
          <cell r="AF179">
            <v>0</v>
          </cell>
          <cell r="AG179">
            <v>322</v>
          </cell>
          <cell r="AH179">
            <v>0</v>
          </cell>
          <cell r="AI179">
            <v>0</v>
          </cell>
          <cell r="AJ179">
            <v>0</v>
          </cell>
          <cell r="AM179">
            <v>0</v>
          </cell>
          <cell r="AP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3998</v>
          </cell>
          <cell r="BL179">
            <v>3998</v>
          </cell>
        </row>
        <row r="180">
          <cell r="C180" t="str">
            <v>B02305</v>
          </cell>
          <cell r="D180" t="str">
            <v>B.2.A.9.5) - da privato  per cittadini non residenti - extraregione (mobilità attiva in compensazione)</v>
          </cell>
          <cell r="E180" t="str">
            <v>2008</v>
          </cell>
          <cell r="F180" t="str">
            <v>C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M180">
            <v>0</v>
          </cell>
          <cell r="AP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</row>
        <row r="181">
          <cell r="C181" t="str">
            <v>B02310</v>
          </cell>
          <cell r="D181" t="str">
            <v>B.2.A.10)   Acquisto prestazioni trasporto sanitari</v>
          </cell>
          <cell r="E181" t="str">
            <v>2008</v>
          </cell>
          <cell r="F181" t="str">
            <v>C</v>
          </cell>
          <cell r="G181">
            <v>0</v>
          </cell>
          <cell r="H181">
            <v>128832</v>
          </cell>
          <cell r="I181">
            <v>1939</v>
          </cell>
          <cell r="J181">
            <v>63.710999999999999</v>
          </cell>
          <cell r="K181">
            <v>1875.289</v>
          </cell>
          <cell r="L181">
            <v>1057</v>
          </cell>
          <cell r="M181">
            <v>41.517000000000003</v>
          </cell>
          <cell r="N181">
            <v>1015.4829999999999</v>
          </cell>
          <cell r="O181">
            <v>4998</v>
          </cell>
          <cell r="P181">
            <v>86.430999999999997</v>
          </cell>
          <cell r="Q181">
            <v>4911.5690000000004</v>
          </cell>
          <cell r="R181">
            <v>563</v>
          </cell>
          <cell r="S181">
            <v>16.803999999999998</v>
          </cell>
          <cell r="T181">
            <v>546.19600000000003</v>
          </cell>
          <cell r="U181">
            <v>2961</v>
          </cell>
          <cell r="V181">
            <v>78.263000000000005</v>
          </cell>
          <cell r="W181">
            <v>2882.7370000000001</v>
          </cell>
          <cell r="X181">
            <v>3915</v>
          </cell>
          <cell r="Y181">
            <v>160.09100000000001</v>
          </cell>
          <cell r="Z181">
            <v>3754.9090000000001</v>
          </cell>
          <cell r="AA181">
            <v>1359</v>
          </cell>
          <cell r="AB181">
            <v>21.018000000000001</v>
          </cell>
          <cell r="AC181">
            <v>1337.982</v>
          </cell>
          <cell r="AD181">
            <v>1693</v>
          </cell>
          <cell r="AE181">
            <v>42.624000000000002</v>
          </cell>
          <cell r="AF181">
            <v>1650.376</v>
          </cell>
          <cell r="AG181">
            <v>1135</v>
          </cell>
          <cell r="AH181">
            <v>62.148000000000003</v>
          </cell>
          <cell r="AI181">
            <v>1072.8520000000001</v>
          </cell>
          <cell r="AJ181">
            <v>0</v>
          </cell>
          <cell r="AM181">
            <v>420</v>
          </cell>
          <cell r="AP181">
            <v>279</v>
          </cell>
          <cell r="AS181">
            <v>2</v>
          </cell>
          <cell r="AT181">
            <v>56</v>
          </cell>
          <cell r="AU181">
            <v>1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79</v>
          </cell>
          <cell r="BB181">
            <v>0</v>
          </cell>
          <cell r="BC181">
            <v>64</v>
          </cell>
          <cell r="BD181">
            <v>9</v>
          </cell>
          <cell r="BE181">
            <v>16</v>
          </cell>
          <cell r="BF181">
            <v>92</v>
          </cell>
          <cell r="BG181">
            <v>1241</v>
          </cell>
          <cell r="BH181">
            <v>2</v>
          </cell>
          <cell r="BI181">
            <v>135</v>
          </cell>
          <cell r="BJ181">
            <v>10</v>
          </cell>
          <cell r="BK181">
            <v>150858</v>
          </cell>
          <cell r="BL181">
            <v>170478</v>
          </cell>
        </row>
        <row r="182">
          <cell r="C182" t="str">
            <v>B02315</v>
          </cell>
          <cell r="D182" t="str">
            <v>B.2.A.10.1)  - da pubblico (Asl-AO, IRCCS, Policlinici della Regione) -  Mobilità intraregionale</v>
          </cell>
          <cell r="E182" t="str">
            <v>2008</v>
          </cell>
          <cell r="F182" t="str">
            <v>C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M182">
            <v>0</v>
          </cell>
          <cell r="AP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</row>
        <row r="183">
          <cell r="C183" t="str">
            <v>B02320</v>
          </cell>
          <cell r="D183" t="str">
            <v>B.2.A.10.2) - da pubblico (altri soggetti pubbl. della Regione)</v>
          </cell>
          <cell r="E183" t="str">
            <v>2008</v>
          </cell>
          <cell r="F183" t="str">
            <v>C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M183">
            <v>0</v>
          </cell>
          <cell r="AP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</row>
        <row r="184">
          <cell r="C184" t="str">
            <v>B02325</v>
          </cell>
          <cell r="D184" t="str">
            <v>B.2.A.10.3) - da pubblico (extra Regione)</v>
          </cell>
          <cell r="E184" t="str">
            <v>2008</v>
          </cell>
          <cell r="F184" t="str">
            <v>C</v>
          </cell>
          <cell r="G184">
            <v>0</v>
          </cell>
          <cell r="H184">
            <v>0</v>
          </cell>
          <cell r="I184">
            <v>64</v>
          </cell>
          <cell r="J184">
            <v>63.710999999999999</v>
          </cell>
          <cell r="K184">
            <v>0.28900000000000148</v>
          </cell>
          <cell r="L184">
            <v>42</v>
          </cell>
          <cell r="M184">
            <v>41.517000000000003</v>
          </cell>
          <cell r="N184">
            <v>0.48299999999999699</v>
          </cell>
          <cell r="O184">
            <v>86</v>
          </cell>
          <cell r="P184">
            <v>86.430999999999997</v>
          </cell>
          <cell r="Q184">
            <v>-0.43099999999999739</v>
          </cell>
          <cell r="R184">
            <v>17</v>
          </cell>
          <cell r="S184">
            <v>16.803999999999998</v>
          </cell>
          <cell r="T184">
            <v>0.19600000000000151</v>
          </cell>
          <cell r="U184">
            <v>78</v>
          </cell>
          <cell r="V184">
            <v>78.263000000000005</v>
          </cell>
          <cell r="W184">
            <v>-0.26300000000000523</v>
          </cell>
          <cell r="X184">
            <v>160</v>
          </cell>
          <cell r="Y184">
            <v>160.09100000000001</v>
          </cell>
          <cell r="Z184">
            <v>-9.1000000000008185E-2</v>
          </cell>
          <cell r="AA184">
            <v>21</v>
          </cell>
          <cell r="AB184">
            <v>21.018000000000001</v>
          </cell>
          <cell r="AC184">
            <v>-1.8000000000000682E-2</v>
          </cell>
          <cell r="AD184">
            <v>43</v>
          </cell>
          <cell r="AE184">
            <v>42.624000000000002</v>
          </cell>
          <cell r="AF184">
            <v>0.37599999999999767</v>
          </cell>
          <cell r="AG184">
            <v>62</v>
          </cell>
          <cell r="AH184">
            <v>62.148000000000003</v>
          </cell>
          <cell r="AI184">
            <v>-0.14800000000000324</v>
          </cell>
          <cell r="AJ184">
            <v>0</v>
          </cell>
          <cell r="AM184">
            <v>0</v>
          </cell>
          <cell r="AP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573</v>
          </cell>
          <cell r="BL184">
            <v>1146</v>
          </cell>
        </row>
        <row r="185">
          <cell r="C185" t="str">
            <v>B02330</v>
          </cell>
          <cell r="D185" t="str">
            <v>B.2.A.10.4) - da privato</v>
          </cell>
          <cell r="E185" t="str">
            <v>2008</v>
          </cell>
          <cell r="F185" t="str">
            <v>C</v>
          </cell>
          <cell r="G185">
            <v>0</v>
          </cell>
          <cell r="H185">
            <v>128832</v>
          </cell>
          <cell r="I185">
            <v>1875</v>
          </cell>
          <cell r="J185">
            <v>0</v>
          </cell>
          <cell r="K185">
            <v>0</v>
          </cell>
          <cell r="L185">
            <v>1015</v>
          </cell>
          <cell r="M185">
            <v>0</v>
          </cell>
          <cell r="N185">
            <v>0</v>
          </cell>
          <cell r="O185">
            <v>4912</v>
          </cell>
          <cell r="P185">
            <v>0</v>
          </cell>
          <cell r="Q185">
            <v>0</v>
          </cell>
          <cell r="R185">
            <v>546</v>
          </cell>
          <cell r="S185">
            <v>0</v>
          </cell>
          <cell r="T185">
            <v>0</v>
          </cell>
          <cell r="U185">
            <v>2883</v>
          </cell>
          <cell r="V185">
            <v>0</v>
          </cell>
          <cell r="W185">
            <v>0</v>
          </cell>
          <cell r="X185">
            <v>3755</v>
          </cell>
          <cell r="Y185">
            <v>0</v>
          </cell>
          <cell r="Z185">
            <v>0</v>
          </cell>
          <cell r="AA185">
            <v>1338</v>
          </cell>
          <cell r="AB185">
            <v>0</v>
          </cell>
          <cell r="AC185">
            <v>0</v>
          </cell>
          <cell r="AD185">
            <v>1650</v>
          </cell>
          <cell r="AE185">
            <v>0</v>
          </cell>
          <cell r="AF185">
            <v>0</v>
          </cell>
          <cell r="AG185">
            <v>1073</v>
          </cell>
          <cell r="AH185">
            <v>0</v>
          </cell>
          <cell r="AI185">
            <v>0</v>
          </cell>
          <cell r="AJ185">
            <v>0</v>
          </cell>
          <cell r="AM185">
            <v>420</v>
          </cell>
          <cell r="AP185">
            <v>279</v>
          </cell>
          <cell r="AS185">
            <v>2</v>
          </cell>
          <cell r="AT185">
            <v>56</v>
          </cell>
          <cell r="AU185">
            <v>1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79</v>
          </cell>
          <cell r="BB185">
            <v>0</v>
          </cell>
          <cell r="BC185">
            <v>64</v>
          </cell>
          <cell r="BD185">
            <v>9</v>
          </cell>
          <cell r="BE185">
            <v>16</v>
          </cell>
          <cell r="BF185">
            <v>92</v>
          </cell>
          <cell r="BG185">
            <v>1241</v>
          </cell>
          <cell r="BH185">
            <v>2</v>
          </cell>
          <cell r="BI185">
            <v>135</v>
          </cell>
          <cell r="BJ185">
            <v>10</v>
          </cell>
          <cell r="BK185">
            <v>150285</v>
          </cell>
          <cell r="BL185">
            <v>150285</v>
          </cell>
        </row>
        <row r="186">
          <cell r="C186" t="str">
            <v>B02335</v>
          </cell>
          <cell r="D186" t="str">
            <v>B.2.A.11)   Acquisto prestazioni Socio-Sanitarie a rilevanza sanitaria</v>
          </cell>
          <cell r="E186" t="str">
            <v>2008</v>
          </cell>
          <cell r="F186" t="str">
            <v>C</v>
          </cell>
          <cell r="G186">
            <v>0</v>
          </cell>
          <cell r="H186">
            <v>495</v>
          </cell>
          <cell r="I186">
            <v>3364</v>
          </cell>
          <cell r="J186">
            <v>0</v>
          </cell>
          <cell r="K186">
            <v>0</v>
          </cell>
          <cell r="L186">
            <v>1168</v>
          </cell>
          <cell r="M186">
            <v>0</v>
          </cell>
          <cell r="N186">
            <v>0</v>
          </cell>
          <cell r="O186">
            <v>22345</v>
          </cell>
          <cell r="P186">
            <v>0</v>
          </cell>
          <cell r="Q186">
            <v>0</v>
          </cell>
          <cell r="R186">
            <v>1876</v>
          </cell>
          <cell r="S186">
            <v>0</v>
          </cell>
          <cell r="T186">
            <v>0</v>
          </cell>
          <cell r="U186">
            <v>14761</v>
          </cell>
          <cell r="V186">
            <v>0</v>
          </cell>
          <cell r="W186">
            <v>0</v>
          </cell>
          <cell r="X186">
            <v>5298</v>
          </cell>
          <cell r="Y186">
            <v>0</v>
          </cell>
          <cell r="Z186">
            <v>0</v>
          </cell>
          <cell r="AA186">
            <v>1852</v>
          </cell>
          <cell r="AB186">
            <v>0</v>
          </cell>
          <cell r="AC186">
            <v>0</v>
          </cell>
          <cell r="AD186">
            <v>2191</v>
          </cell>
          <cell r="AE186">
            <v>0</v>
          </cell>
          <cell r="AF186">
            <v>0</v>
          </cell>
          <cell r="AG186">
            <v>7696</v>
          </cell>
          <cell r="AH186">
            <v>0</v>
          </cell>
          <cell r="AI186">
            <v>0</v>
          </cell>
          <cell r="AJ186">
            <v>531</v>
          </cell>
          <cell r="AM186">
            <v>0</v>
          </cell>
          <cell r="AP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99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60871</v>
          </cell>
          <cell r="BL186">
            <v>61676</v>
          </cell>
        </row>
        <row r="187">
          <cell r="C187" t="str">
            <v>B02340</v>
          </cell>
          <cell r="D187" t="str">
            <v>B.2.A.11.1)  - da pubblico (Asl-AO, IRCCS, Policlinici della Regione) -  Mobilità intraregionale</v>
          </cell>
          <cell r="E187" t="str">
            <v>2008</v>
          </cell>
          <cell r="F187" t="str">
            <v>C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229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477</v>
          </cell>
          <cell r="AM187">
            <v>0</v>
          </cell>
          <cell r="AP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99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805</v>
          </cell>
        </row>
        <row r="188">
          <cell r="C188" t="str">
            <v>B02345</v>
          </cell>
          <cell r="D188" t="str">
            <v>B.2.A.11.2)  - da pubblico (altri enti pubblici)</v>
          </cell>
          <cell r="E188" t="str">
            <v>2008</v>
          </cell>
          <cell r="F188" t="str">
            <v>C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117</v>
          </cell>
          <cell r="P188">
            <v>0</v>
          </cell>
          <cell r="Q188">
            <v>0</v>
          </cell>
          <cell r="R188">
            <v>601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M188">
            <v>0</v>
          </cell>
          <cell r="AP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718</v>
          </cell>
          <cell r="BL188">
            <v>718</v>
          </cell>
        </row>
        <row r="189">
          <cell r="C189" t="str">
            <v>B02350</v>
          </cell>
          <cell r="D189" t="str">
            <v>B.2.A.11.3) - da pubblico (extra Regione) non soggette a compensazione</v>
          </cell>
          <cell r="E189" t="str">
            <v>2008</v>
          </cell>
          <cell r="F189" t="str">
            <v>C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38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22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3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11</v>
          </cell>
          <cell r="AH189">
            <v>0</v>
          </cell>
          <cell r="AI189">
            <v>0</v>
          </cell>
          <cell r="AJ189">
            <v>41</v>
          </cell>
          <cell r="AM189">
            <v>0</v>
          </cell>
          <cell r="AP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115</v>
          </cell>
          <cell r="BL189">
            <v>115</v>
          </cell>
        </row>
        <row r="190">
          <cell r="C190" t="str">
            <v>B02355</v>
          </cell>
          <cell r="D190" t="str">
            <v>B.2.A.11.4) - da privato (intraregionale ed extraregionale)</v>
          </cell>
          <cell r="E190" t="str">
            <v>2008</v>
          </cell>
          <cell r="F190" t="str">
            <v>C</v>
          </cell>
          <cell r="G190">
            <v>0</v>
          </cell>
          <cell r="H190">
            <v>495</v>
          </cell>
          <cell r="I190">
            <v>3364</v>
          </cell>
          <cell r="J190">
            <v>0</v>
          </cell>
          <cell r="K190">
            <v>0</v>
          </cell>
          <cell r="L190">
            <v>1168</v>
          </cell>
          <cell r="M190">
            <v>0</v>
          </cell>
          <cell r="N190">
            <v>0</v>
          </cell>
          <cell r="O190">
            <v>22190</v>
          </cell>
          <cell r="P190">
            <v>0</v>
          </cell>
          <cell r="Q190">
            <v>0</v>
          </cell>
          <cell r="R190">
            <v>1046</v>
          </cell>
          <cell r="S190">
            <v>0</v>
          </cell>
          <cell r="T190">
            <v>0</v>
          </cell>
          <cell r="U190">
            <v>14739</v>
          </cell>
          <cell r="V190">
            <v>0</v>
          </cell>
          <cell r="W190">
            <v>0</v>
          </cell>
          <cell r="X190">
            <v>5298</v>
          </cell>
          <cell r="Y190">
            <v>0</v>
          </cell>
          <cell r="Z190">
            <v>0</v>
          </cell>
          <cell r="AA190">
            <v>1849</v>
          </cell>
          <cell r="AB190">
            <v>0</v>
          </cell>
          <cell r="AC190">
            <v>0</v>
          </cell>
          <cell r="AD190">
            <v>2191</v>
          </cell>
          <cell r="AE190">
            <v>0</v>
          </cell>
          <cell r="AF190">
            <v>0</v>
          </cell>
          <cell r="AG190">
            <v>7685</v>
          </cell>
          <cell r="AH190">
            <v>0</v>
          </cell>
          <cell r="AI190">
            <v>0</v>
          </cell>
          <cell r="AJ190">
            <v>13</v>
          </cell>
          <cell r="AM190">
            <v>0</v>
          </cell>
          <cell r="AP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60038</v>
          </cell>
          <cell r="BL190">
            <v>60038</v>
          </cell>
        </row>
        <row r="191">
          <cell r="C191" t="str">
            <v>B02360</v>
          </cell>
          <cell r="D191" t="str">
            <v>B.2.A.12)  Compartecipazione al personale per att. Libero-prof. (intramoenia)</v>
          </cell>
          <cell r="E191" t="str">
            <v>2008</v>
          </cell>
          <cell r="F191" t="str">
            <v>C</v>
          </cell>
          <cell r="G191">
            <v>0</v>
          </cell>
          <cell r="H191">
            <v>0</v>
          </cell>
          <cell r="I191">
            <v>419</v>
          </cell>
          <cell r="J191">
            <v>0</v>
          </cell>
          <cell r="K191">
            <v>0</v>
          </cell>
          <cell r="L191">
            <v>437</v>
          </cell>
          <cell r="M191">
            <v>0</v>
          </cell>
          <cell r="N191">
            <v>0</v>
          </cell>
          <cell r="O191">
            <v>1999</v>
          </cell>
          <cell r="P191">
            <v>0</v>
          </cell>
          <cell r="Q191">
            <v>0</v>
          </cell>
          <cell r="R191">
            <v>244</v>
          </cell>
          <cell r="S191">
            <v>0</v>
          </cell>
          <cell r="T191">
            <v>0</v>
          </cell>
          <cell r="U191">
            <v>2076</v>
          </cell>
          <cell r="V191">
            <v>0</v>
          </cell>
          <cell r="W191">
            <v>0</v>
          </cell>
          <cell r="X191">
            <v>1453</v>
          </cell>
          <cell r="Y191">
            <v>0</v>
          </cell>
          <cell r="Z191">
            <v>0</v>
          </cell>
          <cell r="AA191">
            <v>1782</v>
          </cell>
          <cell r="AB191">
            <v>0</v>
          </cell>
          <cell r="AC191">
            <v>0</v>
          </cell>
          <cell r="AD191">
            <v>1766</v>
          </cell>
          <cell r="AE191">
            <v>0</v>
          </cell>
          <cell r="AF191">
            <v>0</v>
          </cell>
          <cell r="AG191">
            <v>852</v>
          </cell>
          <cell r="AH191">
            <v>0</v>
          </cell>
          <cell r="AI191">
            <v>0</v>
          </cell>
          <cell r="AJ191">
            <v>3583</v>
          </cell>
          <cell r="AM191">
            <v>6767</v>
          </cell>
          <cell r="AP191">
            <v>7469</v>
          </cell>
          <cell r="AS191">
            <v>1061</v>
          </cell>
          <cell r="AT191">
            <v>4450</v>
          </cell>
          <cell r="AU191">
            <v>928</v>
          </cell>
          <cell r="AV191">
            <v>1159</v>
          </cell>
          <cell r="AW191">
            <v>887</v>
          </cell>
          <cell r="AX191">
            <v>381</v>
          </cell>
          <cell r="AY191">
            <v>577</v>
          </cell>
          <cell r="AZ191">
            <v>190</v>
          </cell>
          <cell r="BA191">
            <v>239</v>
          </cell>
          <cell r="BB191">
            <v>1554</v>
          </cell>
          <cell r="BC191">
            <v>1344</v>
          </cell>
          <cell r="BD191">
            <v>710</v>
          </cell>
          <cell r="BE191">
            <v>1079</v>
          </cell>
          <cell r="BF191">
            <v>208</v>
          </cell>
          <cell r="BG191">
            <v>2357</v>
          </cell>
          <cell r="BH191">
            <v>2475</v>
          </cell>
          <cell r="BI191">
            <v>1626</v>
          </cell>
          <cell r="BJ191">
            <v>38</v>
          </cell>
          <cell r="BK191">
            <v>50110</v>
          </cell>
          <cell r="BL191">
            <v>50110</v>
          </cell>
        </row>
        <row r="192">
          <cell r="C192" t="str">
            <v>B02365</v>
          </cell>
          <cell r="D192" t="str">
            <v>B.2.A.13)  Rimborsi, assegni e contributi sanitari</v>
          </cell>
          <cell r="E192" t="str">
            <v>2008</v>
          </cell>
          <cell r="F192" t="str">
            <v>C</v>
          </cell>
          <cell r="G192">
            <v>0</v>
          </cell>
          <cell r="H192">
            <v>239</v>
          </cell>
          <cell r="I192">
            <v>2178</v>
          </cell>
          <cell r="J192">
            <v>0</v>
          </cell>
          <cell r="K192">
            <v>0</v>
          </cell>
          <cell r="L192">
            <v>2313</v>
          </cell>
          <cell r="M192">
            <v>0</v>
          </cell>
          <cell r="N192">
            <v>0</v>
          </cell>
          <cell r="O192">
            <v>5047</v>
          </cell>
          <cell r="P192">
            <v>0</v>
          </cell>
          <cell r="Q192">
            <v>0</v>
          </cell>
          <cell r="R192">
            <v>2242</v>
          </cell>
          <cell r="S192">
            <v>0</v>
          </cell>
          <cell r="T192">
            <v>0</v>
          </cell>
          <cell r="U192">
            <v>4372</v>
          </cell>
          <cell r="V192">
            <v>0</v>
          </cell>
          <cell r="W192">
            <v>0</v>
          </cell>
          <cell r="X192">
            <v>3615</v>
          </cell>
          <cell r="Y192">
            <v>0</v>
          </cell>
          <cell r="Z192">
            <v>0</v>
          </cell>
          <cell r="AA192">
            <v>2130</v>
          </cell>
          <cell r="AB192">
            <v>0</v>
          </cell>
          <cell r="AC192">
            <v>0</v>
          </cell>
          <cell r="AD192">
            <v>2989</v>
          </cell>
          <cell r="AE192">
            <v>0</v>
          </cell>
          <cell r="AF192">
            <v>0</v>
          </cell>
          <cell r="AG192">
            <v>2383</v>
          </cell>
          <cell r="AH192">
            <v>0</v>
          </cell>
          <cell r="AI192">
            <v>0</v>
          </cell>
          <cell r="AJ192">
            <v>21</v>
          </cell>
          <cell r="AM192">
            <v>0</v>
          </cell>
          <cell r="AP192">
            <v>110</v>
          </cell>
          <cell r="AS192">
            <v>211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550</v>
          </cell>
          <cell r="AZ192">
            <v>154</v>
          </cell>
          <cell r="BA192">
            <v>0</v>
          </cell>
          <cell r="BB192">
            <v>0</v>
          </cell>
          <cell r="BC192">
            <v>14</v>
          </cell>
          <cell r="BD192">
            <v>7</v>
          </cell>
          <cell r="BE192">
            <v>83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28308</v>
          </cell>
          <cell r="BL192">
            <v>28658</v>
          </cell>
        </row>
        <row r="193">
          <cell r="C193" t="str">
            <v>B02370</v>
          </cell>
          <cell r="D193" t="str">
            <v>B.2.A.13.1)  Contributi ad associazioni di volontariato</v>
          </cell>
          <cell r="E193" t="str">
            <v>2008</v>
          </cell>
          <cell r="F193" t="str">
            <v>C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62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104</v>
          </cell>
          <cell r="S193">
            <v>0</v>
          </cell>
          <cell r="T193">
            <v>0</v>
          </cell>
          <cell r="U193">
            <v>129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234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M193">
            <v>0</v>
          </cell>
          <cell r="AP193">
            <v>12</v>
          </cell>
          <cell r="AS193">
            <v>211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35</v>
          </cell>
          <cell r="AZ193">
            <v>153</v>
          </cell>
          <cell r="BA193">
            <v>0</v>
          </cell>
          <cell r="BB193">
            <v>0</v>
          </cell>
          <cell r="BC193">
            <v>9</v>
          </cell>
          <cell r="BD193">
            <v>7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956</v>
          </cell>
          <cell r="BL193">
            <v>956</v>
          </cell>
        </row>
        <row r="194">
          <cell r="C194" t="str">
            <v>B02375</v>
          </cell>
          <cell r="D194" t="str">
            <v>B.2.A.13.2)  Rimborsi per cure all'estero</v>
          </cell>
          <cell r="E194" t="str">
            <v>2008</v>
          </cell>
          <cell r="F194" t="str">
            <v>C</v>
          </cell>
          <cell r="G194">
            <v>0</v>
          </cell>
          <cell r="H194">
            <v>0</v>
          </cell>
          <cell r="I194">
            <v>86</v>
          </cell>
          <cell r="J194">
            <v>0</v>
          </cell>
          <cell r="K194">
            <v>0</v>
          </cell>
          <cell r="L194">
            <v>14</v>
          </cell>
          <cell r="M194">
            <v>0</v>
          </cell>
          <cell r="N194">
            <v>0</v>
          </cell>
          <cell r="O194">
            <v>120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197</v>
          </cell>
          <cell r="V194">
            <v>0</v>
          </cell>
          <cell r="W194">
            <v>0</v>
          </cell>
          <cell r="X194">
            <v>25</v>
          </cell>
          <cell r="Y194">
            <v>0</v>
          </cell>
          <cell r="Z194">
            <v>0</v>
          </cell>
          <cell r="AA194">
            <v>9</v>
          </cell>
          <cell r="AB194">
            <v>0</v>
          </cell>
          <cell r="AC194">
            <v>0</v>
          </cell>
          <cell r="AD194">
            <v>22</v>
          </cell>
          <cell r="AE194">
            <v>0</v>
          </cell>
          <cell r="AF194">
            <v>0</v>
          </cell>
          <cell r="AG194">
            <v>12</v>
          </cell>
          <cell r="AH194">
            <v>0</v>
          </cell>
          <cell r="AI194">
            <v>0</v>
          </cell>
          <cell r="AJ194">
            <v>0</v>
          </cell>
          <cell r="AM194">
            <v>0</v>
          </cell>
          <cell r="AP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485</v>
          </cell>
          <cell r="BL194">
            <v>485</v>
          </cell>
        </row>
        <row r="195">
          <cell r="C195" t="str">
            <v>B02380</v>
          </cell>
          <cell r="D195" t="str">
            <v>B.2.A.13.3)  Contributi per ARPA</v>
          </cell>
          <cell r="E195" t="str">
            <v>2008</v>
          </cell>
          <cell r="F195" t="str">
            <v>C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M195">
            <v>0</v>
          </cell>
          <cell r="AP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</row>
        <row r="196">
          <cell r="C196" t="str">
            <v>B02385</v>
          </cell>
          <cell r="D196" t="str">
            <v>B.2.A.13.4)  Contributi per Agenzie Regionali</v>
          </cell>
          <cell r="E196" t="str">
            <v>2008</v>
          </cell>
          <cell r="F196" t="str">
            <v>C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M196">
            <v>0</v>
          </cell>
          <cell r="AP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</row>
        <row r="197">
          <cell r="C197" t="str">
            <v>B02390</v>
          </cell>
          <cell r="D197" t="str">
            <v>B.2.A.13.5)  Contributo Legge 210/92</v>
          </cell>
          <cell r="E197" t="str">
            <v>2008</v>
          </cell>
          <cell r="F197" t="str">
            <v>C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M197">
            <v>0</v>
          </cell>
          <cell r="AP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</row>
        <row r="198">
          <cell r="C198" t="str">
            <v>B02395</v>
          </cell>
          <cell r="D198" t="str">
            <v>B.2.A.13.6)  Altri rimborsi, assegni e contributi</v>
          </cell>
          <cell r="E198" t="str">
            <v>2008</v>
          </cell>
          <cell r="F198" t="str">
            <v>C</v>
          </cell>
          <cell r="G198">
            <v>0</v>
          </cell>
          <cell r="H198">
            <v>239</v>
          </cell>
          <cell r="I198">
            <v>2049</v>
          </cell>
          <cell r="J198">
            <v>0</v>
          </cell>
          <cell r="K198">
            <v>0</v>
          </cell>
          <cell r="L198">
            <v>2237</v>
          </cell>
          <cell r="M198">
            <v>0</v>
          </cell>
          <cell r="N198">
            <v>0</v>
          </cell>
          <cell r="O198">
            <v>4927</v>
          </cell>
          <cell r="P198">
            <v>0</v>
          </cell>
          <cell r="Q198">
            <v>0</v>
          </cell>
          <cell r="R198">
            <v>2138</v>
          </cell>
          <cell r="S198">
            <v>0</v>
          </cell>
          <cell r="T198">
            <v>0</v>
          </cell>
          <cell r="U198">
            <v>4046</v>
          </cell>
          <cell r="V198">
            <v>0</v>
          </cell>
          <cell r="W198">
            <v>0</v>
          </cell>
          <cell r="X198">
            <v>3590</v>
          </cell>
          <cell r="Y198">
            <v>0</v>
          </cell>
          <cell r="Z198">
            <v>0</v>
          </cell>
          <cell r="AA198">
            <v>2121</v>
          </cell>
          <cell r="AB198">
            <v>0</v>
          </cell>
          <cell r="AC198">
            <v>0</v>
          </cell>
          <cell r="AD198">
            <v>2733</v>
          </cell>
          <cell r="AE198">
            <v>0</v>
          </cell>
          <cell r="AF198">
            <v>0</v>
          </cell>
          <cell r="AG198">
            <v>2147</v>
          </cell>
          <cell r="AH198">
            <v>0</v>
          </cell>
          <cell r="AI198">
            <v>0</v>
          </cell>
          <cell r="AJ198">
            <v>21</v>
          </cell>
          <cell r="AM198">
            <v>0</v>
          </cell>
          <cell r="AP198">
            <v>98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515</v>
          </cell>
          <cell r="AZ198">
            <v>1</v>
          </cell>
          <cell r="BA198">
            <v>0</v>
          </cell>
          <cell r="BB198">
            <v>0</v>
          </cell>
          <cell r="BC198">
            <v>5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26867</v>
          </cell>
          <cell r="BL198">
            <v>26867</v>
          </cell>
        </row>
        <row r="199">
          <cell r="C199" t="str">
            <v>B02400</v>
          </cell>
          <cell r="D199" t="str">
            <v>B.2.A.13.7)  Rimborsi, assegni e contributi v/Asl-Ao-Irccs-Policlinici della Regione</v>
          </cell>
          <cell r="E199" t="str">
            <v>2008</v>
          </cell>
          <cell r="F199" t="str">
            <v>C</v>
          </cell>
          <cell r="G199">
            <v>0</v>
          </cell>
          <cell r="H199">
            <v>0</v>
          </cell>
          <cell r="I199">
            <v>43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224</v>
          </cell>
          <cell r="AH199">
            <v>0</v>
          </cell>
          <cell r="AI199">
            <v>0</v>
          </cell>
          <cell r="AJ199">
            <v>0</v>
          </cell>
          <cell r="AM199">
            <v>0</v>
          </cell>
          <cell r="AP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83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350</v>
          </cell>
        </row>
        <row r="200">
          <cell r="C200" t="str">
            <v>B02405</v>
          </cell>
          <cell r="D200" t="str">
            <v>B.2.A.14)  Consulenze, Collaborazioni,  Interinale e altre prestazioni di lavoro sanitarie e sociosanitarie</v>
          </cell>
          <cell r="E200" t="str">
            <v>2008</v>
          </cell>
          <cell r="F200" t="str">
            <v>C</v>
          </cell>
          <cell r="G200">
            <v>0</v>
          </cell>
          <cell r="H200">
            <v>0</v>
          </cell>
          <cell r="I200">
            <v>1302</v>
          </cell>
          <cell r="J200">
            <v>0</v>
          </cell>
          <cell r="K200">
            <v>0</v>
          </cell>
          <cell r="L200">
            <v>676</v>
          </cell>
          <cell r="M200">
            <v>0</v>
          </cell>
          <cell r="N200">
            <v>0</v>
          </cell>
          <cell r="O200">
            <v>4376</v>
          </cell>
          <cell r="P200">
            <v>0</v>
          </cell>
          <cell r="Q200">
            <v>0</v>
          </cell>
          <cell r="R200">
            <v>1281</v>
          </cell>
          <cell r="S200">
            <v>0</v>
          </cell>
          <cell r="T200">
            <v>0</v>
          </cell>
          <cell r="U200">
            <v>2028</v>
          </cell>
          <cell r="V200">
            <v>0</v>
          </cell>
          <cell r="W200">
            <v>0</v>
          </cell>
          <cell r="X200">
            <v>1912</v>
          </cell>
          <cell r="Y200">
            <v>0</v>
          </cell>
          <cell r="Z200">
            <v>0</v>
          </cell>
          <cell r="AA200">
            <v>893</v>
          </cell>
          <cell r="AB200">
            <v>0</v>
          </cell>
          <cell r="AC200">
            <v>0</v>
          </cell>
          <cell r="AD200">
            <v>1137</v>
          </cell>
          <cell r="AE200">
            <v>0</v>
          </cell>
          <cell r="AF200">
            <v>0</v>
          </cell>
          <cell r="AG200">
            <v>2512</v>
          </cell>
          <cell r="AH200">
            <v>0</v>
          </cell>
          <cell r="AI200">
            <v>0</v>
          </cell>
          <cell r="AJ200">
            <v>1405</v>
          </cell>
          <cell r="AM200">
            <v>2136</v>
          </cell>
          <cell r="AP200">
            <v>5252</v>
          </cell>
          <cell r="AS200">
            <v>139</v>
          </cell>
          <cell r="AT200">
            <v>2675</v>
          </cell>
          <cell r="AU200">
            <v>137</v>
          </cell>
          <cell r="AV200">
            <v>1160</v>
          </cell>
          <cell r="AW200">
            <v>34</v>
          </cell>
          <cell r="AX200">
            <v>52</v>
          </cell>
          <cell r="AY200">
            <v>233</v>
          </cell>
          <cell r="AZ200">
            <v>53</v>
          </cell>
          <cell r="BA200">
            <v>0</v>
          </cell>
          <cell r="BB200">
            <v>3145</v>
          </cell>
          <cell r="BC200">
            <v>267</v>
          </cell>
          <cell r="BD200">
            <v>125</v>
          </cell>
          <cell r="BE200">
            <v>37</v>
          </cell>
          <cell r="BF200">
            <v>229</v>
          </cell>
          <cell r="BG200">
            <v>1830</v>
          </cell>
          <cell r="BH200">
            <v>238</v>
          </cell>
          <cell r="BI200">
            <v>288</v>
          </cell>
          <cell r="BJ200">
            <v>369</v>
          </cell>
          <cell r="BK200">
            <v>34698</v>
          </cell>
          <cell r="BL200">
            <v>35921</v>
          </cell>
        </row>
        <row r="201">
          <cell r="C201" t="str">
            <v>B02410</v>
          </cell>
          <cell r="D201" t="str">
            <v>B.2.A.14.1) Consulenze sanitarie e sociosan. da Asl-AO, IRCCS, Policlinici della Regione</v>
          </cell>
          <cell r="E201" t="str">
            <v>2008</v>
          </cell>
          <cell r="F201" t="str">
            <v>C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13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175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24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9</v>
          </cell>
          <cell r="AH201">
            <v>0</v>
          </cell>
          <cell r="AI201">
            <v>0</v>
          </cell>
          <cell r="AJ201">
            <v>3</v>
          </cell>
          <cell r="AM201">
            <v>0</v>
          </cell>
          <cell r="AP201">
            <v>0</v>
          </cell>
          <cell r="AS201">
            <v>72</v>
          </cell>
          <cell r="AT201">
            <v>0</v>
          </cell>
          <cell r="AU201">
            <v>0</v>
          </cell>
          <cell r="AV201">
            <v>54</v>
          </cell>
          <cell r="AW201">
            <v>0</v>
          </cell>
          <cell r="AX201">
            <v>17</v>
          </cell>
          <cell r="AY201">
            <v>78</v>
          </cell>
          <cell r="AZ201">
            <v>9</v>
          </cell>
          <cell r="BA201">
            <v>0</v>
          </cell>
          <cell r="BB201">
            <v>0</v>
          </cell>
          <cell r="BC201">
            <v>0</v>
          </cell>
          <cell r="BD201">
            <v>27</v>
          </cell>
          <cell r="BE201">
            <v>0</v>
          </cell>
          <cell r="BF201">
            <v>34</v>
          </cell>
          <cell r="BG201">
            <v>25</v>
          </cell>
          <cell r="BH201">
            <v>0</v>
          </cell>
          <cell r="BI201">
            <v>22</v>
          </cell>
          <cell r="BJ201">
            <v>8</v>
          </cell>
          <cell r="BK201">
            <v>0</v>
          </cell>
          <cell r="BL201">
            <v>570</v>
          </cell>
        </row>
        <row r="202">
          <cell r="C202" t="str">
            <v>B02415</v>
          </cell>
          <cell r="D202" t="str">
            <v>B.2.A.14.2) Consulenze sanitarie e sociosanit. da Terzi - Altri enti pubblici</v>
          </cell>
          <cell r="E202" t="str">
            <v>2008</v>
          </cell>
          <cell r="F202" t="str">
            <v>C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46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M202">
            <v>0</v>
          </cell>
          <cell r="AP202">
            <v>5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1</v>
          </cell>
          <cell r="BE202">
            <v>6</v>
          </cell>
          <cell r="BF202">
            <v>8</v>
          </cell>
          <cell r="BG202">
            <v>24</v>
          </cell>
          <cell r="BH202">
            <v>0</v>
          </cell>
          <cell r="BI202">
            <v>8</v>
          </cell>
          <cell r="BJ202">
            <v>0</v>
          </cell>
          <cell r="BK202">
            <v>98</v>
          </cell>
          <cell r="BL202">
            <v>98</v>
          </cell>
        </row>
        <row r="203">
          <cell r="C203" t="str">
            <v>B02420</v>
          </cell>
          <cell r="D203" t="str">
            <v>B.2.A.14.3) Consulenze, Collaborazioni,  Interinale e altre prestazioni di lavoro sanitarie e socios. da privato</v>
          </cell>
          <cell r="E203" t="str">
            <v>2008</v>
          </cell>
          <cell r="F203" t="str">
            <v>C</v>
          </cell>
          <cell r="G203">
            <v>0</v>
          </cell>
          <cell r="H203">
            <v>0</v>
          </cell>
          <cell r="I203">
            <v>1302</v>
          </cell>
          <cell r="J203">
            <v>0</v>
          </cell>
          <cell r="K203">
            <v>0</v>
          </cell>
          <cell r="L203">
            <v>676</v>
          </cell>
          <cell r="M203">
            <v>0</v>
          </cell>
          <cell r="N203">
            <v>0</v>
          </cell>
          <cell r="O203">
            <v>4254</v>
          </cell>
          <cell r="P203">
            <v>0</v>
          </cell>
          <cell r="Q203">
            <v>0</v>
          </cell>
          <cell r="R203">
            <v>1281</v>
          </cell>
          <cell r="S203">
            <v>0</v>
          </cell>
          <cell r="T203">
            <v>0</v>
          </cell>
          <cell r="U203">
            <v>1853</v>
          </cell>
          <cell r="V203">
            <v>0</v>
          </cell>
          <cell r="W203">
            <v>0</v>
          </cell>
          <cell r="X203">
            <v>1912</v>
          </cell>
          <cell r="Y203">
            <v>0</v>
          </cell>
          <cell r="Z203">
            <v>0</v>
          </cell>
          <cell r="AA203">
            <v>869</v>
          </cell>
          <cell r="AB203">
            <v>0</v>
          </cell>
          <cell r="AC203">
            <v>0</v>
          </cell>
          <cell r="AD203">
            <v>1137</v>
          </cell>
          <cell r="AE203">
            <v>0</v>
          </cell>
          <cell r="AF203">
            <v>0</v>
          </cell>
          <cell r="AG203">
            <v>2470</v>
          </cell>
          <cell r="AH203">
            <v>0</v>
          </cell>
          <cell r="AI203">
            <v>0</v>
          </cell>
          <cell r="AJ203">
            <v>1090</v>
          </cell>
          <cell r="AM203">
            <v>2136</v>
          </cell>
          <cell r="AP203">
            <v>5247</v>
          </cell>
          <cell r="AS203">
            <v>67</v>
          </cell>
          <cell r="AT203">
            <v>2675</v>
          </cell>
          <cell r="AU203">
            <v>137</v>
          </cell>
          <cell r="AV203">
            <v>1106</v>
          </cell>
          <cell r="AW203">
            <v>25</v>
          </cell>
          <cell r="AX203">
            <v>35</v>
          </cell>
          <cell r="AY203">
            <v>155</v>
          </cell>
          <cell r="AZ203">
            <v>44</v>
          </cell>
          <cell r="BA203">
            <v>0</v>
          </cell>
          <cell r="BB203">
            <v>2587</v>
          </cell>
          <cell r="BC203">
            <v>267</v>
          </cell>
          <cell r="BD203">
            <v>97</v>
          </cell>
          <cell r="BE203">
            <v>31</v>
          </cell>
          <cell r="BF203">
            <v>187</v>
          </cell>
          <cell r="BG203">
            <v>1766</v>
          </cell>
          <cell r="BH203">
            <v>238</v>
          </cell>
          <cell r="BI203">
            <v>258</v>
          </cell>
          <cell r="BJ203">
            <v>185</v>
          </cell>
          <cell r="BK203">
            <v>34087</v>
          </cell>
          <cell r="BL203">
            <v>34087</v>
          </cell>
        </row>
        <row r="204">
          <cell r="C204" t="str">
            <v>B02425</v>
          </cell>
          <cell r="D204" t="str">
            <v>B.2.A.14.3.A) Consulenze sanitarie e sociosanitarie da privato</v>
          </cell>
          <cell r="E204" t="str">
            <v>2008</v>
          </cell>
          <cell r="F204" t="str">
            <v>C</v>
          </cell>
          <cell r="G204">
            <v>0</v>
          </cell>
          <cell r="H204">
            <v>0</v>
          </cell>
          <cell r="I204">
            <v>46</v>
          </cell>
          <cell r="J204">
            <v>0</v>
          </cell>
          <cell r="K204">
            <v>0</v>
          </cell>
          <cell r="L204">
            <v>89</v>
          </cell>
          <cell r="M204">
            <v>0</v>
          </cell>
          <cell r="N204">
            <v>0</v>
          </cell>
          <cell r="O204">
            <v>36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14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100</v>
          </cell>
          <cell r="AB204">
            <v>0</v>
          </cell>
          <cell r="AC204">
            <v>0</v>
          </cell>
          <cell r="AD204">
            <v>26</v>
          </cell>
          <cell r="AE204">
            <v>0</v>
          </cell>
          <cell r="AF204">
            <v>0</v>
          </cell>
          <cell r="AG204">
            <v>201</v>
          </cell>
          <cell r="AH204">
            <v>0</v>
          </cell>
          <cell r="AI204">
            <v>0</v>
          </cell>
          <cell r="AJ204">
            <v>252</v>
          </cell>
          <cell r="AM204">
            <v>86</v>
          </cell>
          <cell r="AP204">
            <v>0</v>
          </cell>
          <cell r="AS204">
            <v>4</v>
          </cell>
          <cell r="AT204">
            <v>0</v>
          </cell>
          <cell r="AU204">
            <v>0</v>
          </cell>
          <cell r="AV204">
            <v>30</v>
          </cell>
          <cell r="AW204">
            <v>25</v>
          </cell>
          <cell r="AX204">
            <v>35</v>
          </cell>
          <cell r="AY204">
            <v>37</v>
          </cell>
          <cell r="AZ204">
            <v>29</v>
          </cell>
          <cell r="BA204">
            <v>0</v>
          </cell>
          <cell r="BB204">
            <v>72</v>
          </cell>
          <cell r="BC204">
            <v>0</v>
          </cell>
          <cell r="BD204">
            <v>0</v>
          </cell>
          <cell r="BE204">
            <v>0</v>
          </cell>
          <cell r="BF204">
            <v>40</v>
          </cell>
          <cell r="BG204">
            <v>2</v>
          </cell>
          <cell r="BH204">
            <v>25</v>
          </cell>
          <cell r="BI204">
            <v>217</v>
          </cell>
          <cell r="BJ204">
            <v>10</v>
          </cell>
          <cell r="BK204">
            <v>1376</v>
          </cell>
          <cell r="BL204">
            <v>1376</v>
          </cell>
        </row>
        <row r="205">
          <cell r="C205" t="str">
            <v>B02430</v>
          </cell>
          <cell r="D205" t="str">
            <v>B.2.A.14.3.B) Collaborazioni coordinate e continuative sanitarie e socios. da privato</v>
          </cell>
          <cell r="E205" t="str">
            <v>2008</v>
          </cell>
          <cell r="F205" t="str">
            <v>C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32</v>
          </cell>
          <cell r="M205">
            <v>0</v>
          </cell>
          <cell r="N205">
            <v>0</v>
          </cell>
          <cell r="O205">
            <v>396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65</v>
          </cell>
          <cell r="V205">
            <v>0</v>
          </cell>
          <cell r="W205">
            <v>0</v>
          </cell>
          <cell r="X205">
            <v>116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47</v>
          </cell>
          <cell r="AM205">
            <v>0</v>
          </cell>
          <cell r="AP205">
            <v>62</v>
          </cell>
          <cell r="AS205">
            <v>0</v>
          </cell>
          <cell r="AT205">
            <v>216</v>
          </cell>
          <cell r="AU205">
            <v>0</v>
          </cell>
          <cell r="AV205">
            <v>152</v>
          </cell>
          <cell r="AW205">
            <v>0</v>
          </cell>
          <cell r="AX205">
            <v>0</v>
          </cell>
          <cell r="AY205">
            <v>0</v>
          </cell>
          <cell r="AZ205">
            <v>15</v>
          </cell>
          <cell r="BA205">
            <v>0</v>
          </cell>
          <cell r="BB205">
            <v>1094</v>
          </cell>
          <cell r="BC205">
            <v>267</v>
          </cell>
          <cell r="BD205">
            <v>0</v>
          </cell>
          <cell r="BE205">
            <v>14</v>
          </cell>
          <cell r="BF205">
            <v>145</v>
          </cell>
          <cell r="BG205">
            <v>795</v>
          </cell>
          <cell r="BH205">
            <v>0</v>
          </cell>
          <cell r="BI205">
            <v>18</v>
          </cell>
          <cell r="BJ205">
            <v>0</v>
          </cell>
          <cell r="BK205">
            <v>3434</v>
          </cell>
          <cell r="BL205">
            <v>3434</v>
          </cell>
        </row>
        <row r="206">
          <cell r="C206" t="str">
            <v>B02435</v>
          </cell>
          <cell r="D206" t="str">
            <v>B.2.A.14.3.C) Indennità a personale universitario -area sanitaria</v>
          </cell>
          <cell r="E206" t="str">
            <v>2008</v>
          </cell>
          <cell r="F206" t="str">
            <v>C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290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M206">
            <v>1994</v>
          </cell>
          <cell r="AP206">
            <v>5029</v>
          </cell>
          <cell r="AS206">
            <v>0</v>
          </cell>
          <cell r="AT206">
            <v>1360</v>
          </cell>
          <cell r="AU206">
            <v>137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8810</v>
          </cell>
          <cell r="BL206">
            <v>8810</v>
          </cell>
        </row>
        <row r="207">
          <cell r="C207" t="str">
            <v>B02440</v>
          </cell>
          <cell r="D207" t="str">
            <v>B.2.A.14.3.D) Lavoro interninale -area sanitaria</v>
          </cell>
          <cell r="E207" t="str">
            <v>2008</v>
          </cell>
          <cell r="F207" t="str">
            <v>C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1</v>
          </cell>
          <cell r="AM207">
            <v>0</v>
          </cell>
          <cell r="AP207">
            <v>0</v>
          </cell>
          <cell r="AS207">
            <v>0</v>
          </cell>
          <cell r="AT207">
            <v>925</v>
          </cell>
          <cell r="AU207">
            <v>0</v>
          </cell>
          <cell r="AV207">
            <v>866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1399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175</v>
          </cell>
          <cell r="BK207">
            <v>3366</v>
          </cell>
          <cell r="BL207">
            <v>3366</v>
          </cell>
        </row>
        <row r="208">
          <cell r="C208" t="str">
            <v>B02445</v>
          </cell>
          <cell r="D208" t="str">
            <v>B.2.A.14.3.E) Altre collaborazioni e prestazioni di lavoro -area sanitaria</v>
          </cell>
          <cell r="E208" t="str">
            <v>2008</v>
          </cell>
          <cell r="F208" t="str">
            <v>C</v>
          </cell>
          <cell r="G208">
            <v>0</v>
          </cell>
          <cell r="H208">
            <v>0</v>
          </cell>
          <cell r="I208">
            <v>1256</v>
          </cell>
          <cell r="J208">
            <v>0</v>
          </cell>
          <cell r="K208">
            <v>0</v>
          </cell>
          <cell r="L208">
            <v>555</v>
          </cell>
          <cell r="M208">
            <v>0</v>
          </cell>
          <cell r="N208">
            <v>0</v>
          </cell>
          <cell r="O208">
            <v>3532</v>
          </cell>
          <cell r="P208">
            <v>0</v>
          </cell>
          <cell r="Q208">
            <v>0</v>
          </cell>
          <cell r="R208">
            <v>1281</v>
          </cell>
          <cell r="S208">
            <v>0</v>
          </cell>
          <cell r="T208">
            <v>0</v>
          </cell>
          <cell r="U208">
            <v>1774</v>
          </cell>
          <cell r="V208">
            <v>0</v>
          </cell>
          <cell r="W208">
            <v>0</v>
          </cell>
          <cell r="X208">
            <v>1796</v>
          </cell>
          <cell r="Y208">
            <v>0</v>
          </cell>
          <cell r="Z208">
            <v>0</v>
          </cell>
          <cell r="AA208">
            <v>769</v>
          </cell>
          <cell r="AB208">
            <v>0</v>
          </cell>
          <cell r="AC208">
            <v>0</v>
          </cell>
          <cell r="AD208">
            <v>1111</v>
          </cell>
          <cell r="AE208">
            <v>0</v>
          </cell>
          <cell r="AF208">
            <v>0</v>
          </cell>
          <cell r="AG208">
            <v>2269</v>
          </cell>
          <cell r="AH208">
            <v>0</v>
          </cell>
          <cell r="AI208">
            <v>0</v>
          </cell>
          <cell r="AJ208">
            <v>790</v>
          </cell>
          <cell r="AM208">
            <v>56</v>
          </cell>
          <cell r="AP208">
            <v>156</v>
          </cell>
          <cell r="AS208">
            <v>63</v>
          </cell>
          <cell r="AT208">
            <v>174</v>
          </cell>
          <cell r="AU208">
            <v>0</v>
          </cell>
          <cell r="AV208">
            <v>58</v>
          </cell>
          <cell r="AW208">
            <v>0</v>
          </cell>
          <cell r="AX208">
            <v>0</v>
          </cell>
          <cell r="AY208">
            <v>118</v>
          </cell>
          <cell r="AZ208">
            <v>0</v>
          </cell>
          <cell r="BA208">
            <v>0</v>
          </cell>
          <cell r="BB208">
            <v>22</v>
          </cell>
          <cell r="BC208">
            <v>0</v>
          </cell>
          <cell r="BD208">
            <v>97</v>
          </cell>
          <cell r="BE208">
            <v>17</v>
          </cell>
          <cell r="BF208">
            <v>2</v>
          </cell>
          <cell r="BG208">
            <v>969</v>
          </cell>
          <cell r="BH208">
            <v>213</v>
          </cell>
          <cell r="BI208">
            <v>23</v>
          </cell>
          <cell r="BJ208">
            <v>0</v>
          </cell>
          <cell r="BK208">
            <v>17101</v>
          </cell>
          <cell r="BL208">
            <v>17101</v>
          </cell>
        </row>
        <row r="209">
          <cell r="C209" t="str">
            <v>B02450</v>
          </cell>
          <cell r="D209" t="str">
            <v>B.2.A.14.4) Rimborso oneri stipendiali del personale sanitario in comando</v>
          </cell>
          <cell r="E209" t="str">
            <v>2008</v>
          </cell>
          <cell r="F209" t="str">
            <v>C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63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33</v>
          </cell>
          <cell r="AH209">
            <v>0</v>
          </cell>
          <cell r="AI209">
            <v>0</v>
          </cell>
          <cell r="AJ209">
            <v>312</v>
          </cell>
          <cell r="AM209">
            <v>0</v>
          </cell>
          <cell r="AP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9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558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15</v>
          </cell>
          <cell r="BH209">
            <v>0</v>
          </cell>
          <cell r="BI209">
            <v>0</v>
          </cell>
          <cell r="BJ209">
            <v>176</v>
          </cell>
          <cell r="BK209">
            <v>513</v>
          </cell>
          <cell r="BL209">
            <v>1166</v>
          </cell>
        </row>
        <row r="210">
          <cell r="C210" t="str">
            <v>B02455</v>
          </cell>
          <cell r="D210" t="str">
            <v>B.2.A.14.4.A) Rimborso oneri stipendiali personale sanitario in comando da Asl-AO, IRCCS, Policlinici della Regione</v>
          </cell>
          <cell r="E210" t="str">
            <v>2008</v>
          </cell>
          <cell r="F210" t="str">
            <v>C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195</v>
          </cell>
          <cell r="AM210">
            <v>0</v>
          </cell>
          <cell r="AP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9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449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653</v>
          </cell>
        </row>
        <row r="211">
          <cell r="C211" t="str">
            <v>B02460</v>
          </cell>
          <cell r="D211" t="str">
            <v>B.2.A.14.4.B) Rimborso oneri stipendiali personale sanitario in comando da Regioni, Enti Pubblici e da Università</v>
          </cell>
          <cell r="E211" t="str">
            <v>2008</v>
          </cell>
          <cell r="F211" t="str">
            <v>C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63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117</v>
          </cell>
          <cell r="AM211">
            <v>0</v>
          </cell>
          <cell r="AP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82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176</v>
          </cell>
          <cell r="BK211">
            <v>438</v>
          </cell>
          <cell r="BL211">
            <v>438</v>
          </cell>
        </row>
        <row r="212">
          <cell r="C212" t="str">
            <v>B02465</v>
          </cell>
          <cell r="D212" t="str">
            <v>B.2.A.14.4.C) Rimborso oneri stipendiali personale sanitario in comando da aziende di altre Regioni (Extraregione)</v>
          </cell>
          <cell r="E212" t="str">
            <v>2008</v>
          </cell>
          <cell r="F212" t="str">
            <v>C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33</v>
          </cell>
          <cell r="AH212">
            <v>0</v>
          </cell>
          <cell r="AI212">
            <v>0</v>
          </cell>
          <cell r="AJ212">
            <v>0</v>
          </cell>
          <cell r="AM212">
            <v>0</v>
          </cell>
          <cell r="AP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27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15</v>
          </cell>
          <cell r="BH212">
            <v>0</v>
          </cell>
          <cell r="BI212">
            <v>0</v>
          </cell>
          <cell r="BJ212">
            <v>0</v>
          </cell>
          <cell r="BK212">
            <v>75</v>
          </cell>
          <cell r="BL212">
            <v>75</v>
          </cell>
        </row>
        <row r="213">
          <cell r="C213" t="str">
            <v>B02470</v>
          </cell>
          <cell r="D213" t="str">
            <v>B.2.A.15) Altri servizi sanitari e sociosanitari a rilevanza sanitaria</v>
          </cell>
          <cell r="E213" t="str">
            <v>2008</v>
          </cell>
          <cell r="F213" t="str">
            <v>C</v>
          </cell>
          <cell r="G213">
            <v>0</v>
          </cell>
          <cell r="H213">
            <v>0</v>
          </cell>
          <cell r="I213">
            <v>1884</v>
          </cell>
          <cell r="J213">
            <v>0</v>
          </cell>
          <cell r="K213">
            <v>0</v>
          </cell>
          <cell r="L213">
            <v>647</v>
          </cell>
          <cell r="M213">
            <v>0</v>
          </cell>
          <cell r="N213">
            <v>0</v>
          </cell>
          <cell r="O213">
            <v>1014</v>
          </cell>
          <cell r="P213">
            <v>0</v>
          </cell>
          <cell r="Q213">
            <v>0</v>
          </cell>
          <cell r="R213">
            <v>1633</v>
          </cell>
          <cell r="S213">
            <v>0</v>
          </cell>
          <cell r="T213">
            <v>0</v>
          </cell>
          <cell r="U213">
            <v>1780</v>
          </cell>
          <cell r="V213">
            <v>0</v>
          </cell>
          <cell r="W213">
            <v>0</v>
          </cell>
          <cell r="X213">
            <v>3750</v>
          </cell>
          <cell r="Y213">
            <v>0</v>
          </cell>
          <cell r="Z213">
            <v>0</v>
          </cell>
          <cell r="AA213">
            <v>1038</v>
          </cell>
          <cell r="AB213">
            <v>0</v>
          </cell>
          <cell r="AC213">
            <v>0</v>
          </cell>
          <cell r="AD213">
            <v>1715</v>
          </cell>
          <cell r="AE213">
            <v>0</v>
          </cell>
          <cell r="AF213">
            <v>0</v>
          </cell>
          <cell r="AG213">
            <v>638</v>
          </cell>
          <cell r="AH213">
            <v>0</v>
          </cell>
          <cell r="AI213">
            <v>0</v>
          </cell>
          <cell r="AJ213">
            <v>17156</v>
          </cell>
          <cell r="AM213">
            <v>3578</v>
          </cell>
          <cell r="AP213">
            <v>2668</v>
          </cell>
          <cell r="AS213">
            <v>3058</v>
          </cell>
          <cell r="AT213">
            <v>12094</v>
          </cell>
          <cell r="AU213">
            <v>2223</v>
          </cell>
          <cell r="AV213">
            <v>915</v>
          </cell>
          <cell r="AW213">
            <v>1606</v>
          </cell>
          <cell r="AX213">
            <v>821</v>
          </cell>
          <cell r="AY213">
            <v>731</v>
          </cell>
          <cell r="AZ213">
            <v>856</v>
          </cell>
          <cell r="BA213">
            <v>925</v>
          </cell>
          <cell r="BB213">
            <v>2582</v>
          </cell>
          <cell r="BC213">
            <v>794</v>
          </cell>
          <cell r="BD213">
            <v>1390</v>
          </cell>
          <cell r="BE213">
            <v>829</v>
          </cell>
          <cell r="BF213">
            <v>3426</v>
          </cell>
          <cell r="BG213">
            <v>660</v>
          </cell>
          <cell r="BH213">
            <v>479</v>
          </cell>
          <cell r="BI213">
            <v>3795</v>
          </cell>
          <cell r="BJ213">
            <v>648</v>
          </cell>
          <cell r="BK213">
            <v>38173</v>
          </cell>
          <cell r="BL213">
            <v>75333</v>
          </cell>
        </row>
        <row r="214">
          <cell r="C214" t="str">
            <v>B02475</v>
          </cell>
          <cell r="D214" t="str">
            <v>B.2.A.15.1)  Altri servizi sanitari e sociosanitari da pubblico V/Asl-AO, IRCCS, Policlinici d/Regione</v>
          </cell>
          <cell r="E214" t="str">
            <v>2008</v>
          </cell>
          <cell r="F214" t="str">
            <v>C</v>
          </cell>
          <cell r="G214">
            <v>0</v>
          </cell>
          <cell r="H214">
            <v>0</v>
          </cell>
          <cell r="I214">
            <v>113</v>
          </cell>
          <cell r="J214">
            <v>0</v>
          </cell>
          <cell r="K214">
            <v>0</v>
          </cell>
          <cell r="L214">
            <v>164</v>
          </cell>
          <cell r="M214">
            <v>0</v>
          </cell>
          <cell r="N214">
            <v>0</v>
          </cell>
          <cell r="O214">
            <v>757</v>
          </cell>
          <cell r="P214">
            <v>0</v>
          </cell>
          <cell r="Q214">
            <v>0</v>
          </cell>
          <cell r="R214">
            <v>451</v>
          </cell>
          <cell r="S214">
            <v>0</v>
          </cell>
          <cell r="T214">
            <v>0</v>
          </cell>
          <cell r="U214">
            <v>372</v>
          </cell>
          <cell r="V214">
            <v>0</v>
          </cell>
          <cell r="W214">
            <v>0</v>
          </cell>
          <cell r="X214">
            <v>451</v>
          </cell>
          <cell r="Y214">
            <v>0</v>
          </cell>
          <cell r="Z214">
            <v>0</v>
          </cell>
          <cell r="AA214">
            <v>113</v>
          </cell>
          <cell r="AB214">
            <v>0</v>
          </cell>
          <cell r="AC214">
            <v>0</v>
          </cell>
          <cell r="AD214">
            <v>159</v>
          </cell>
          <cell r="AE214">
            <v>0</v>
          </cell>
          <cell r="AF214">
            <v>0</v>
          </cell>
          <cell r="AG214">
            <v>450</v>
          </cell>
          <cell r="AH214">
            <v>0</v>
          </cell>
          <cell r="AI214">
            <v>0</v>
          </cell>
          <cell r="AJ214">
            <v>8303</v>
          </cell>
          <cell r="AM214">
            <v>1701</v>
          </cell>
          <cell r="AP214">
            <v>644</v>
          </cell>
          <cell r="AS214">
            <v>2962</v>
          </cell>
          <cell r="AT214">
            <v>8301</v>
          </cell>
          <cell r="AU214">
            <v>2142</v>
          </cell>
          <cell r="AV214">
            <v>336</v>
          </cell>
          <cell r="AW214">
            <v>648</v>
          </cell>
          <cell r="AX214">
            <v>821</v>
          </cell>
          <cell r="AY214">
            <v>554</v>
          </cell>
          <cell r="AZ214">
            <v>825</v>
          </cell>
          <cell r="BA214">
            <v>609</v>
          </cell>
          <cell r="BB214">
            <v>1558</v>
          </cell>
          <cell r="BC214">
            <v>704</v>
          </cell>
          <cell r="BD214">
            <v>1073</v>
          </cell>
          <cell r="BE214">
            <v>773</v>
          </cell>
          <cell r="BF214">
            <v>548</v>
          </cell>
          <cell r="BG214">
            <v>45</v>
          </cell>
          <cell r="BH214">
            <v>0</v>
          </cell>
          <cell r="BI214">
            <v>1451</v>
          </cell>
          <cell r="BJ214">
            <v>132</v>
          </cell>
          <cell r="BK214">
            <v>0</v>
          </cell>
          <cell r="BL214">
            <v>37160</v>
          </cell>
        </row>
        <row r="215">
          <cell r="C215" t="str">
            <v>B02480</v>
          </cell>
          <cell r="D215" t="str">
            <v>B.2.A.15.2)  Altri servizi sanitari e sociosanitari da pubblico - Altri enti</v>
          </cell>
          <cell r="E215" t="str">
            <v>2008</v>
          </cell>
          <cell r="F215" t="str">
            <v>C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10</v>
          </cell>
          <cell r="M215">
            <v>0</v>
          </cell>
          <cell r="N215">
            <v>0</v>
          </cell>
          <cell r="O215">
            <v>8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120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1048</v>
          </cell>
          <cell r="AM215">
            <v>11</v>
          </cell>
          <cell r="AP215">
            <v>96</v>
          </cell>
          <cell r="AS215">
            <v>0</v>
          </cell>
          <cell r="AT215">
            <v>7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9</v>
          </cell>
          <cell r="BG215">
            <v>91</v>
          </cell>
          <cell r="BH215">
            <v>0</v>
          </cell>
          <cell r="BI215">
            <v>0</v>
          </cell>
          <cell r="BJ215">
            <v>0</v>
          </cell>
          <cell r="BK215">
            <v>1400</v>
          </cell>
          <cell r="BL215">
            <v>1400</v>
          </cell>
        </row>
        <row r="216">
          <cell r="C216" t="str">
            <v>B02485</v>
          </cell>
          <cell r="D216" t="str">
            <v>B.2.A.15.3) Altri servizi sanitari e sociosanitari da pubblico (extra Regione)</v>
          </cell>
          <cell r="E216" t="str">
            <v>2008</v>
          </cell>
          <cell r="F216" t="str">
            <v>C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66</v>
          </cell>
          <cell r="M216">
            <v>0</v>
          </cell>
          <cell r="N216">
            <v>0</v>
          </cell>
          <cell r="O216">
            <v>1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131</v>
          </cell>
          <cell r="V216">
            <v>0</v>
          </cell>
          <cell r="W216">
            <v>0</v>
          </cell>
          <cell r="X216">
            <v>2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46</v>
          </cell>
          <cell r="AE216">
            <v>0</v>
          </cell>
          <cell r="AF216">
            <v>0</v>
          </cell>
          <cell r="AG216">
            <v>1</v>
          </cell>
          <cell r="AH216">
            <v>0</v>
          </cell>
          <cell r="AI216">
            <v>0</v>
          </cell>
          <cell r="AJ216">
            <v>0</v>
          </cell>
          <cell r="AM216">
            <v>0</v>
          </cell>
          <cell r="AP216">
            <v>14</v>
          </cell>
          <cell r="AS216">
            <v>55</v>
          </cell>
          <cell r="AT216">
            <v>3</v>
          </cell>
          <cell r="AU216">
            <v>0</v>
          </cell>
          <cell r="AV216">
            <v>21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54</v>
          </cell>
          <cell r="BB216">
            <v>445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4</v>
          </cell>
          <cell r="BH216">
            <v>253</v>
          </cell>
          <cell r="BI216">
            <v>0</v>
          </cell>
          <cell r="BJ216">
            <v>0</v>
          </cell>
          <cell r="BK216">
            <v>1096</v>
          </cell>
          <cell r="BL216">
            <v>1096</v>
          </cell>
        </row>
        <row r="217">
          <cell r="C217" t="str">
            <v>B02490</v>
          </cell>
          <cell r="D217" t="str">
            <v>B.2.A.15.4)  Altri servizi sanitari da privato</v>
          </cell>
          <cell r="E217" t="str">
            <v>2008</v>
          </cell>
          <cell r="F217" t="str">
            <v>C</v>
          </cell>
          <cell r="G217">
            <v>0</v>
          </cell>
          <cell r="H217">
            <v>0</v>
          </cell>
          <cell r="I217">
            <v>1771</v>
          </cell>
          <cell r="J217">
            <v>0</v>
          </cell>
          <cell r="K217">
            <v>0</v>
          </cell>
          <cell r="L217">
            <v>407</v>
          </cell>
          <cell r="M217">
            <v>0</v>
          </cell>
          <cell r="N217">
            <v>0</v>
          </cell>
          <cell r="O217">
            <v>248</v>
          </cell>
          <cell r="P217">
            <v>0</v>
          </cell>
          <cell r="Q217">
            <v>0</v>
          </cell>
          <cell r="R217">
            <v>1182</v>
          </cell>
          <cell r="S217">
            <v>0</v>
          </cell>
          <cell r="T217">
            <v>0</v>
          </cell>
          <cell r="U217">
            <v>1277</v>
          </cell>
          <cell r="V217">
            <v>0</v>
          </cell>
          <cell r="W217">
            <v>0</v>
          </cell>
          <cell r="X217">
            <v>3177</v>
          </cell>
          <cell r="Y217">
            <v>0</v>
          </cell>
          <cell r="Z217">
            <v>0</v>
          </cell>
          <cell r="AA217">
            <v>925</v>
          </cell>
          <cell r="AB217">
            <v>0</v>
          </cell>
          <cell r="AC217">
            <v>0</v>
          </cell>
          <cell r="AD217">
            <v>1510</v>
          </cell>
          <cell r="AE217">
            <v>0</v>
          </cell>
          <cell r="AF217">
            <v>0</v>
          </cell>
          <cell r="AG217">
            <v>187</v>
          </cell>
          <cell r="AH217">
            <v>0</v>
          </cell>
          <cell r="AI217">
            <v>0</v>
          </cell>
          <cell r="AJ217">
            <v>7805</v>
          </cell>
          <cell r="AM217">
            <v>1866</v>
          </cell>
          <cell r="AP217">
            <v>1914</v>
          </cell>
          <cell r="AS217">
            <v>41</v>
          </cell>
          <cell r="AT217">
            <v>3783</v>
          </cell>
          <cell r="AU217">
            <v>81</v>
          </cell>
          <cell r="AV217">
            <v>558</v>
          </cell>
          <cell r="AW217">
            <v>958</v>
          </cell>
          <cell r="AX217">
            <v>0</v>
          </cell>
          <cell r="AY217">
            <v>177</v>
          </cell>
          <cell r="AZ217">
            <v>31</v>
          </cell>
          <cell r="BA217">
            <v>262</v>
          </cell>
          <cell r="BB217">
            <v>579</v>
          </cell>
          <cell r="BC217">
            <v>90</v>
          </cell>
          <cell r="BD217">
            <v>317</v>
          </cell>
          <cell r="BE217">
            <v>56</v>
          </cell>
          <cell r="BF217">
            <v>2869</v>
          </cell>
          <cell r="BG217">
            <v>520</v>
          </cell>
          <cell r="BH217">
            <v>226</v>
          </cell>
          <cell r="BI217">
            <v>2344</v>
          </cell>
          <cell r="BJ217">
            <v>516</v>
          </cell>
          <cell r="BK217">
            <v>35677</v>
          </cell>
          <cell r="BL217">
            <v>35677</v>
          </cell>
        </row>
        <row r="218">
          <cell r="C218" t="str">
            <v>B02495</v>
          </cell>
          <cell r="D218" t="str">
            <v>B.2.A.15.5)  Costi per servizi sanitari - Mobilità internazionale passiva</v>
          </cell>
          <cell r="E218" t="str">
            <v>2008</v>
          </cell>
          <cell r="F218" t="str">
            <v>C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M218">
            <v>0</v>
          </cell>
          <cell r="AP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</row>
        <row r="219">
          <cell r="C219" t="str">
            <v>B02500</v>
          </cell>
          <cell r="D219" t="str">
            <v>B.2.B) Acquisti di servizi non sanitari</v>
          </cell>
          <cell r="E219" t="str">
            <v>2008</v>
          </cell>
          <cell r="F219" t="str">
            <v>C</v>
          </cell>
          <cell r="G219">
            <v>0</v>
          </cell>
          <cell r="H219">
            <v>10350</v>
          </cell>
          <cell r="I219">
            <v>14046</v>
          </cell>
          <cell r="L219">
            <v>4439</v>
          </cell>
          <cell r="O219">
            <v>22499</v>
          </cell>
          <cell r="R219">
            <v>8320</v>
          </cell>
          <cell r="U219">
            <v>25397</v>
          </cell>
          <cell r="X219">
            <v>30382</v>
          </cell>
          <cell r="AA219">
            <v>10346</v>
          </cell>
          <cell r="AD219">
            <v>12077</v>
          </cell>
          <cell r="AG219">
            <v>14115</v>
          </cell>
          <cell r="AJ219">
            <v>20574</v>
          </cell>
          <cell r="AM219">
            <v>16685</v>
          </cell>
          <cell r="AP219">
            <v>15931</v>
          </cell>
          <cell r="AS219">
            <v>3411</v>
          </cell>
          <cell r="AT219">
            <v>16571</v>
          </cell>
          <cell r="AU219">
            <v>5712</v>
          </cell>
          <cell r="AV219">
            <v>8845</v>
          </cell>
          <cell r="AW219">
            <v>5587</v>
          </cell>
          <cell r="AX219">
            <v>5069</v>
          </cell>
          <cell r="AY219">
            <v>4327</v>
          </cell>
          <cell r="AZ219">
            <v>2589</v>
          </cell>
          <cell r="BA219">
            <v>4872</v>
          </cell>
          <cell r="BB219">
            <v>13015</v>
          </cell>
          <cell r="BC219">
            <v>4941</v>
          </cell>
          <cell r="BD219">
            <v>6729</v>
          </cell>
          <cell r="BE219">
            <v>5417</v>
          </cell>
          <cell r="BF219">
            <v>5636</v>
          </cell>
          <cell r="BG219">
            <v>14860</v>
          </cell>
          <cell r="BH219">
            <v>24144</v>
          </cell>
          <cell r="BI219">
            <v>6636</v>
          </cell>
          <cell r="BJ219">
            <v>2630</v>
          </cell>
          <cell r="BK219">
            <v>344340</v>
          </cell>
          <cell r="BL219">
            <v>346152</v>
          </cell>
        </row>
        <row r="220">
          <cell r="C220" t="str">
            <v>B02505</v>
          </cell>
          <cell r="D220" t="str">
            <v>B.2.B.1) Servizi non sanitari</v>
          </cell>
          <cell r="E220" t="str">
            <v>2008</v>
          </cell>
          <cell r="F220" t="str">
            <v>C</v>
          </cell>
          <cell r="G220">
            <v>0</v>
          </cell>
          <cell r="H220">
            <v>3676</v>
          </cell>
          <cell r="I220">
            <v>13531</v>
          </cell>
          <cell r="L220">
            <v>3558</v>
          </cell>
          <cell r="O220">
            <v>20108</v>
          </cell>
          <cell r="R220">
            <v>7752</v>
          </cell>
          <cell r="U220">
            <v>23789</v>
          </cell>
          <cell r="X220">
            <v>29585</v>
          </cell>
          <cell r="AA220">
            <v>9856</v>
          </cell>
          <cell r="AD220">
            <v>11663</v>
          </cell>
          <cell r="AG220">
            <v>12411</v>
          </cell>
          <cell r="AJ220">
            <v>20250</v>
          </cell>
          <cell r="AM220">
            <v>15921</v>
          </cell>
          <cell r="AP220">
            <v>15758</v>
          </cell>
          <cell r="AS220">
            <v>3297</v>
          </cell>
          <cell r="AT220">
            <v>16330</v>
          </cell>
          <cell r="AU220">
            <v>5486</v>
          </cell>
          <cell r="AV220">
            <v>8171</v>
          </cell>
          <cell r="AW220">
            <v>5329</v>
          </cell>
          <cell r="AX220">
            <v>4843</v>
          </cell>
          <cell r="AY220">
            <v>4098</v>
          </cell>
          <cell r="AZ220">
            <v>2464</v>
          </cell>
          <cell r="BA220">
            <v>4779</v>
          </cell>
          <cell r="BB220">
            <v>12682</v>
          </cell>
          <cell r="BC220">
            <v>4817</v>
          </cell>
          <cell r="BD220">
            <v>6691</v>
          </cell>
          <cell r="BE220">
            <v>5179</v>
          </cell>
          <cell r="BF220">
            <v>5444</v>
          </cell>
          <cell r="BG220">
            <v>14512</v>
          </cell>
          <cell r="BH220">
            <v>23916</v>
          </cell>
          <cell r="BI220">
            <v>6418</v>
          </cell>
          <cell r="BJ220">
            <v>991</v>
          </cell>
          <cell r="BK220">
            <v>322612</v>
          </cell>
          <cell r="BL220">
            <v>323305</v>
          </cell>
        </row>
        <row r="221">
          <cell r="C221" t="str">
            <v>B02510</v>
          </cell>
          <cell r="D221" t="str">
            <v>B.2.B.1.1)   Lavanderia</v>
          </cell>
          <cell r="E221" t="str">
            <v>2008</v>
          </cell>
          <cell r="F221" t="str">
            <v>C</v>
          </cell>
          <cell r="G221">
            <v>0</v>
          </cell>
          <cell r="H221">
            <v>0</v>
          </cell>
          <cell r="I221">
            <v>155</v>
          </cell>
          <cell r="L221">
            <v>164</v>
          </cell>
          <cell r="O221">
            <v>1078</v>
          </cell>
          <cell r="R221">
            <v>142</v>
          </cell>
          <cell r="U221">
            <v>179</v>
          </cell>
          <cell r="X221">
            <v>327</v>
          </cell>
          <cell r="AA221">
            <v>510</v>
          </cell>
          <cell r="AD221">
            <v>201</v>
          </cell>
          <cell r="AG221">
            <v>82</v>
          </cell>
          <cell r="AJ221">
            <v>308</v>
          </cell>
          <cell r="AM221">
            <v>768</v>
          </cell>
          <cell r="AP221">
            <v>622</v>
          </cell>
          <cell r="AS221">
            <v>192</v>
          </cell>
          <cell r="AT221">
            <v>517</v>
          </cell>
          <cell r="AU221">
            <v>3</v>
          </cell>
          <cell r="AV221">
            <v>277</v>
          </cell>
          <cell r="AW221">
            <v>476</v>
          </cell>
          <cell r="AX221">
            <v>433</v>
          </cell>
          <cell r="AY221">
            <v>150</v>
          </cell>
          <cell r="AZ221">
            <v>184</v>
          </cell>
          <cell r="BA221">
            <v>0</v>
          </cell>
          <cell r="BB221">
            <v>1763</v>
          </cell>
          <cell r="BC221">
            <v>231</v>
          </cell>
          <cell r="BD221">
            <v>308</v>
          </cell>
          <cell r="BE221">
            <v>165</v>
          </cell>
          <cell r="BF221">
            <v>79</v>
          </cell>
          <cell r="BG221">
            <v>214</v>
          </cell>
          <cell r="BH221">
            <v>402</v>
          </cell>
          <cell r="BI221">
            <v>143</v>
          </cell>
          <cell r="BJ221">
            <v>45</v>
          </cell>
          <cell r="BK221">
            <v>10118</v>
          </cell>
          <cell r="BL221">
            <v>10118</v>
          </cell>
        </row>
        <row r="222">
          <cell r="C222" t="str">
            <v>B02515</v>
          </cell>
          <cell r="D222" t="str">
            <v>B.2.B.1.2)   Pulizia</v>
          </cell>
          <cell r="E222" t="str">
            <v>2008</v>
          </cell>
          <cell r="F222" t="str">
            <v>C</v>
          </cell>
          <cell r="G222">
            <v>0</v>
          </cell>
          <cell r="H222">
            <v>0</v>
          </cell>
          <cell r="I222">
            <v>3680</v>
          </cell>
          <cell r="L222">
            <v>259</v>
          </cell>
          <cell r="O222">
            <v>6101</v>
          </cell>
          <cell r="R222">
            <v>617</v>
          </cell>
          <cell r="U222">
            <v>2634</v>
          </cell>
          <cell r="X222">
            <v>6691</v>
          </cell>
          <cell r="AA222">
            <v>2612</v>
          </cell>
          <cell r="AD222">
            <v>2317</v>
          </cell>
          <cell r="AG222">
            <v>2154</v>
          </cell>
          <cell r="AJ222">
            <v>3622</v>
          </cell>
          <cell r="AM222">
            <v>2412</v>
          </cell>
          <cell r="AP222">
            <v>2326</v>
          </cell>
          <cell r="AS222">
            <v>200</v>
          </cell>
          <cell r="AT222">
            <v>211</v>
          </cell>
          <cell r="AU222">
            <v>684</v>
          </cell>
          <cell r="AV222">
            <v>1236</v>
          </cell>
          <cell r="AW222">
            <v>901</v>
          </cell>
          <cell r="AX222">
            <v>379</v>
          </cell>
          <cell r="AY222">
            <v>720</v>
          </cell>
          <cell r="AZ222">
            <v>384</v>
          </cell>
          <cell r="BA222">
            <v>486</v>
          </cell>
          <cell r="BB222">
            <v>3947</v>
          </cell>
          <cell r="BC222">
            <v>1163</v>
          </cell>
          <cell r="BD222">
            <v>771</v>
          </cell>
          <cell r="BE222">
            <v>1232</v>
          </cell>
          <cell r="BF222">
            <v>1327</v>
          </cell>
          <cell r="BG222">
            <v>2551</v>
          </cell>
          <cell r="BH222">
            <v>5406</v>
          </cell>
          <cell r="BI222">
            <v>705</v>
          </cell>
          <cell r="BJ222">
            <v>193</v>
          </cell>
          <cell r="BK222">
            <v>57921</v>
          </cell>
          <cell r="BL222">
            <v>57921</v>
          </cell>
        </row>
        <row r="223">
          <cell r="C223" t="str">
            <v>B02520</v>
          </cell>
          <cell r="D223" t="str">
            <v>B.2.B.1.3)   Mensa</v>
          </cell>
          <cell r="E223" t="str">
            <v>2008</v>
          </cell>
          <cell r="F223" t="str">
            <v>C</v>
          </cell>
          <cell r="G223">
            <v>0</v>
          </cell>
          <cell r="H223">
            <v>0</v>
          </cell>
          <cell r="I223">
            <v>2142</v>
          </cell>
          <cell r="L223">
            <v>596</v>
          </cell>
          <cell r="O223">
            <v>2094</v>
          </cell>
          <cell r="R223">
            <v>1537</v>
          </cell>
          <cell r="U223">
            <v>3315</v>
          </cell>
          <cell r="X223">
            <v>4060</v>
          </cell>
          <cell r="AA223">
            <v>377</v>
          </cell>
          <cell r="AD223">
            <v>2757</v>
          </cell>
          <cell r="AG223">
            <v>2859</v>
          </cell>
          <cell r="AJ223">
            <v>3661</v>
          </cell>
          <cell r="AM223">
            <v>2571</v>
          </cell>
          <cell r="AP223">
            <v>2667</v>
          </cell>
          <cell r="AS223">
            <v>50</v>
          </cell>
          <cell r="AT223">
            <v>1443</v>
          </cell>
          <cell r="AU223">
            <v>1064</v>
          </cell>
          <cell r="AV223">
            <v>276</v>
          </cell>
          <cell r="AW223">
            <v>815</v>
          </cell>
          <cell r="AX223">
            <v>8</v>
          </cell>
          <cell r="AY223">
            <v>976</v>
          </cell>
          <cell r="AZ223">
            <v>21</v>
          </cell>
          <cell r="BA223">
            <v>759</v>
          </cell>
          <cell r="BB223">
            <v>1935</v>
          </cell>
          <cell r="BC223">
            <v>51</v>
          </cell>
          <cell r="BD223">
            <v>1305</v>
          </cell>
          <cell r="BE223">
            <v>1367</v>
          </cell>
          <cell r="BF223">
            <v>881</v>
          </cell>
          <cell r="BG223">
            <v>2607</v>
          </cell>
          <cell r="BH223">
            <v>3292</v>
          </cell>
          <cell r="BI223">
            <v>1504</v>
          </cell>
          <cell r="BJ223">
            <v>268</v>
          </cell>
          <cell r="BK223">
            <v>47258</v>
          </cell>
          <cell r="BL223">
            <v>47258</v>
          </cell>
        </row>
        <row r="224">
          <cell r="C224" t="str">
            <v>B02525</v>
          </cell>
          <cell r="D224" t="str">
            <v>B.2.B.1.4)   Riscaldamento</v>
          </cell>
          <cell r="E224" t="str">
            <v>2008</v>
          </cell>
          <cell r="F224" t="str">
            <v>C</v>
          </cell>
          <cell r="G224">
            <v>0</v>
          </cell>
          <cell r="H224">
            <v>0</v>
          </cell>
          <cell r="I224">
            <v>553</v>
          </cell>
          <cell r="L224">
            <v>0</v>
          </cell>
          <cell r="O224">
            <v>0</v>
          </cell>
          <cell r="R224">
            <v>1432</v>
          </cell>
          <cell r="U224">
            <v>0</v>
          </cell>
          <cell r="X224">
            <v>0</v>
          </cell>
          <cell r="AA224">
            <v>0</v>
          </cell>
          <cell r="AD224">
            <v>0</v>
          </cell>
          <cell r="AG224">
            <v>650</v>
          </cell>
          <cell r="AJ224">
            <v>0</v>
          </cell>
          <cell r="AM224">
            <v>0</v>
          </cell>
          <cell r="AP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355</v>
          </cell>
          <cell r="AW224">
            <v>0</v>
          </cell>
          <cell r="AX224">
            <v>1648</v>
          </cell>
          <cell r="AY224">
            <v>0</v>
          </cell>
          <cell r="AZ224">
            <v>106</v>
          </cell>
          <cell r="BA224">
            <v>461</v>
          </cell>
          <cell r="BB224">
            <v>156</v>
          </cell>
          <cell r="BC224">
            <v>458</v>
          </cell>
          <cell r="BD224">
            <v>355</v>
          </cell>
          <cell r="BE224">
            <v>0</v>
          </cell>
          <cell r="BF224">
            <v>753</v>
          </cell>
          <cell r="BG224">
            <v>0</v>
          </cell>
          <cell r="BH224">
            <v>4353</v>
          </cell>
          <cell r="BI224">
            <v>0</v>
          </cell>
          <cell r="BJ224">
            <v>0</v>
          </cell>
          <cell r="BK224">
            <v>11280</v>
          </cell>
          <cell r="BL224">
            <v>11280</v>
          </cell>
        </row>
        <row r="225">
          <cell r="C225" t="str">
            <v>B02530</v>
          </cell>
          <cell r="D225" t="str">
            <v>B.2.B.1.5)   Elaborazione dati</v>
          </cell>
          <cell r="E225" t="str">
            <v>2008</v>
          </cell>
          <cell r="F225" t="str">
            <v>C</v>
          </cell>
          <cell r="G225">
            <v>0</v>
          </cell>
          <cell r="H225">
            <v>0</v>
          </cell>
          <cell r="I225">
            <v>345</v>
          </cell>
          <cell r="L225">
            <v>32</v>
          </cell>
          <cell r="O225">
            <v>914</v>
          </cell>
          <cell r="R225">
            <v>0</v>
          </cell>
          <cell r="U225">
            <v>372</v>
          </cell>
          <cell r="X225">
            <v>738</v>
          </cell>
          <cell r="AA225">
            <v>7</v>
          </cell>
          <cell r="AD225">
            <v>144</v>
          </cell>
          <cell r="AG225">
            <v>490</v>
          </cell>
          <cell r="AJ225">
            <v>572</v>
          </cell>
          <cell r="AM225">
            <v>0</v>
          </cell>
          <cell r="AP225">
            <v>0</v>
          </cell>
          <cell r="AS225">
            <v>28</v>
          </cell>
          <cell r="AT225">
            <v>1</v>
          </cell>
          <cell r="AU225">
            <v>0</v>
          </cell>
          <cell r="AV225">
            <v>0</v>
          </cell>
          <cell r="AW225">
            <v>270</v>
          </cell>
          <cell r="AX225">
            <v>0</v>
          </cell>
          <cell r="AY225">
            <v>0</v>
          </cell>
          <cell r="AZ225">
            <v>0</v>
          </cell>
          <cell r="BA225">
            <v>28</v>
          </cell>
          <cell r="BB225">
            <v>43</v>
          </cell>
          <cell r="BC225">
            <v>353</v>
          </cell>
          <cell r="BD225">
            <v>0</v>
          </cell>
          <cell r="BE225">
            <v>0</v>
          </cell>
          <cell r="BF225">
            <v>9</v>
          </cell>
          <cell r="BG225">
            <v>34</v>
          </cell>
          <cell r="BH225">
            <v>284</v>
          </cell>
          <cell r="BI225">
            <v>46</v>
          </cell>
          <cell r="BJ225">
            <v>0</v>
          </cell>
          <cell r="BK225">
            <v>4710</v>
          </cell>
          <cell r="BL225">
            <v>4710</v>
          </cell>
        </row>
        <row r="226">
          <cell r="C226" t="str">
            <v>B02535</v>
          </cell>
          <cell r="D226" t="str">
            <v>B.2.B.1.6)   Servizi trasporti (non sanitari)</v>
          </cell>
          <cell r="E226" t="str">
            <v>2008</v>
          </cell>
          <cell r="F226" t="str">
            <v>C</v>
          </cell>
          <cell r="G226">
            <v>0</v>
          </cell>
          <cell r="H226">
            <v>0</v>
          </cell>
          <cell r="I226">
            <v>18</v>
          </cell>
          <cell r="L226">
            <v>0</v>
          </cell>
          <cell r="O226">
            <v>158</v>
          </cell>
          <cell r="R226">
            <v>0</v>
          </cell>
          <cell r="U226">
            <v>215</v>
          </cell>
          <cell r="X226">
            <v>654</v>
          </cell>
          <cell r="AA226">
            <v>197</v>
          </cell>
          <cell r="AD226">
            <v>230</v>
          </cell>
          <cell r="AG226">
            <v>81</v>
          </cell>
          <cell r="AJ226">
            <v>44</v>
          </cell>
          <cell r="AM226">
            <v>83</v>
          </cell>
          <cell r="AP226">
            <v>0</v>
          </cell>
          <cell r="AS226">
            <v>4</v>
          </cell>
          <cell r="AT226">
            <v>1</v>
          </cell>
          <cell r="AU226">
            <v>0</v>
          </cell>
          <cell r="AV226">
            <v>14</v>
          </cell>
          <cell r="AW226">
            <v>2</v>
          </cell>
          <cell r="AX226">
            <v>30</v>
          </cell>
          <cell r="AY226">
            <v>1</v>
          </cell>
          <cell r="AZ226">
            <v>1</v>
          </cell>
          <cell r="BA226">
            <v>0</v>
          </cell>
          <cell r="BB226">
            <v>0</v>
          </cell>
          <cell r="BC226">
            <v>51</v>
          </cell>
          <cell r="BD226">
            <v>9</v>
          </cell>
          <cell r="BE226">
            <v>0</v>
          </cell>
          <cell r="BF226">
            <v>18</v>
          </cell>
          <cell r="BG226">
            <v>35</v>
          </cell>
          <cell r="BH226">
            <v>159</v>
          </cell>
          <cell r="BI226">
            <v>228</v>
          </cell>
          <cell r="BJ226">
            <v>7</v>
          </cell>
          <cell r="BK226">
            <v>2240</v>
          </cell>
          <cell r="BL226">
            <v>2240</v>
          </cell>
        </row>
        <row r="227">
          <cell r="C227" t="str">
            <v>B02540</v>
          </cell>
          <cell r="D227" t="str">
            <v>B.2.B.1.7)   Smaltimento rifiuti</v>
          </cell>
          <cell r="E227" t="str">
            <v>2008</v>
          </cell>
          <cell r="F227" t="str">
            <v>C</v>
          </cell>
          <cell r="G227">
            <v>0</v>
          </cell>
          <cell r="H227">
            <v>0</v>
          </cell>
          <cell r="I227">
            <v>808</v>
          </cell>
          <cell r="L227">
            <v>67</v>
          </cell>
          <cell r="O227">
            <v>603</v>
          </cell>
          <cell r="R227">
            <v>153</v>
          </cell>
          <cell r="U227">
            <v>1181</v>
          </cell>
          <cell r="X227">
            <v>518</v>
          </cell>
          <cell r="AA227">
            <v>213</v>
          </cell>
          <cell r="AD227">
            <v>121</v>
          </cell>
          <cell r="AG227">
            <v>145</v>
          </cell>
          <cell r="AJ227">
            <v>600</v>
          </cell>
          <cell r="AM227">
            <v>383</v>
          </cell>
          <cell r="AP227">
            <v>496</v>
          </cell>
          <cell r="AS227">
            <v>153</v>
          </cell>
          <cell r="AT227">
            <v>351</v>
          </cell>
          <cell r="AU227">
            <v>180</v>
          </cell>
          <cell r="AV227">
            <v>235</v>
          </cell>
          <cell r="AW227">
            <v>304</v>
          </cell>
          <cell r="AX227">
            <v>80</v>
          </cell>
          <cell r="AY227">
            <v>70</v>
          </cell>
          <cell r="AZ227">
            <v>94</v>
          </cell>
          <cell r="BA227">
            <v>134</v>
          </cell>
          <cell r="BB227">
            <v>358</v>
          </cell>
          <cell r="BC227">
            <v>202</v>
          </cell>
          <cell r="BD227">
            <v>68</v>
          </cell>
          <cell r="BE227">
            <v>143</v>
          </cell>
          <cell r="BF227">
            <v>130</v>
          </cell>
          <cell r="BG227">
            <v>448</v>
          </cell>
          <cell r="BH227">
            <v>332</v>
          </cell>
          <cell r="BI227">
            <v>232</v>
          </cell>
          <cell r="BJ227">
            <v>164</v>
          </cell>
          <cell r="BK227">
            <v>8966</v>
          </cell>
          <cell r="BL227">
            <v>8966</v>
          </cell>
        </row>
        <row r="228">
          <cell r="C228" t="str">
            <v>B02545</v>
          </cell>
          <cell r="D228" t="str">
            <v>B.2.B.1.8)   Utenze telefoniche</v>
          </cell>
          <cell r="E228" t="str">
            <v>2008</v>
          </cell>
          <cell r="F228" t="str">
            <v>C</v>
          </cell>
          <cell r="G228">
            <v>0</v>
          </cell>
          <cell r="H228">
            <v>0</v>
          </cell>
          <cell r="I228">
            <v>1074</v>
          </cell>
          <cell r="L228">
            <v>617</v>
          </cell>
          <cell r="O228">
            <v>1747</v>
          </cell>
          <cell r="R228">
            <v>574</v>
          </cell>
          <cell r="U228">
            <v>2740</v>
          </cell>
          <cell r="X228">
            <v>3656</v>
          </cell>
          <cell r="AA228">
            <v>1293</v>
          </cell>
          <cell r="AD228">
            <v>844</v>
          </cell>
          <cell r="AG228">
            <v>812</v>
          </cell>
          <cell r="AJ228">
            <v>627</v>
          </cell>
          <cell r="AM228">
            <v>424</v>
          </cell>
          <cell r="AP228">
            <v>327</v>
          </cell>
          <cell r="AS228">
            <v>128</v>
          </cell>
          <cell r="AT228">
            <v>351</v>
          </cell>
          <cell r="AU228">
            <v>233</v>
          </cell>
          <cell r="AV228">
            <v>348</v>
          </cell>
          <cell r="AW228">
            <v>256</v>
          </cell>
          <cell r="AX228">
            <v>197</v>
          </cell>
          <cell r="AY228">
            <v>168</v>
          </cell>
          <cell r="AZ228">
            <v>135</v>
          </cell>
          <cell r="BA228">
            <v>192</v>
          </cell>
          <cell r="BB228">
            <v>264</v>
          </cell>
          <cell r="BC228">
            <v>191</v>
          </cell>
          <cell r="BD228">
            <v>310</v>
          </cell>
          <cell r="BE228">
            <v>64</v>
          </cell>
          <cell r="BF228">
            <v>189</v>
          </cell>
          <cell r="BG228">
            <v>188</v>
          </cell>
          <cell r="BH228">
            <v>420</v>
          </cell>
          <cell r="BI228">
            <v>90</v>
          </cell>
          <cell r="BJ228">
            <v>15</v>
          </cell>
          <cell r="BK228">
            <v>18474</v>
          </cell>
          <cell r="BL228">
            <v>18474</v>
          </cell>
        </row>
        <row r="229">
          <cell r="C229" t="str">
            <v>B02550</v>
          </cell>
          <cell r="D229" t="str">
            <v>B.2.B.1.9)   Utenze elettricità</v>
          </cell>
          <cell r="E229" t="str">
            <v>2008</v>
          </cell>
          <cell r="F229" t="str">
            <v>C</v>
          </cell>
          <cell r="G229">
            <v>0</v>
          </cell>
          <cell r="H229">
            <v>0</v>
          </cell>
          <cell r="I229">
            <v>1151</v>
          </cell>
          <cell r="L229">
            <v>724</v>
          </cell>
          <cell r="O229">
            <v>2696</v>
          </cell>
          <cell r="R229">
            <v>947</v>
          </cell>
          <cell r="U229">
            <v>4424</v>
          </cell>
          <cell r="X229">
            <v>3754</v>
          </cell>
          <cell r="AA229">
            <v>1868</v>
          </cell>
          <cell r="AD229">
            <v>1525</v>
          </cell>
          <cell r="AG229">
            <v>2039</v>
          </cell>
          <cell r="AJ229">
            <v>3468</v>
          </cell>
          <cell r="AM229">
            <v>3079</v>
          </cell>
          <cell r="AP229">
            <v>2387</v>
          </cell>
          <cell r="AS229">
            <v>543</v>
          </cell>
          <cell r="AT229">
            <v>2044</v>
          </cell>
          <cell r="AU229">
            <v>1477</v>
          </cell>
          <cell r="AV229">
            <v>1167</v>
          </cell>
          <cell r="AW229">
            <v>952</v>
          </cell>
          <cell r="AX229">
            <v>792</v>
          </cell>
          <cell r="AY229">
            <v>866</v>
          </cell>
          <cell r="AZ229">
            <v>292</v>
          </cell>
          <cell r="BA229">
            <v>915</v>
          </cell>
          <cell r="BB229">
            <v>1111</v>
          </cell>
          <cell r="BC229">
            <v>628</v>
          </cell>
          <cell r="BD229">
            <v>555</v>
          </cell>
          <cell r="BE229">
            <v>667</v>
          </cell>
          <cell r="BF229">
            <v>966</v>
          </cell>
          <cell r="BG229">
            <v>2146</v>
          </cell>
          <cell r="BH229">
            <v>2443</v>
          </cell>
          <cell r="BI229">
            <v>1874</v>
          </cell>
          <cell r="BJ229">
            <v>54</v>
          </cell>
          <cell r="BK229">
            <v>47554</v>
          </cell>
          <cell r="BL229">
            <v>47554</v>
          </cell>
        </row>
        <row r="230">
          <cell r="C230" t="str">
            <v>B02555</v>
          </cell>
          <cell r="D230" t="str">
            <v>B.2.B.1.10)   Altre utenze</v>
          </cell>
          <cell r="E230" t="str">
            <v>2008</v>
          </cell>
          <cell r="F230" t="str">
            <v>C</v>
          </cell>
          <cell r="G230">
            <v>0</v>
          </cell>
          <cell r="H230">
            <v>0</v>
          </cell>
          <cell r="I230">
            <v>192</v>
          </cell>
          <cell r="L230">
            <v>443</v>
          </cell>
          <cell r="O230">
            <v>616</v>
          </cell>
          <cell r="R230">
            <v>480</v>
          </cell>
          <cell r="U230">
            <v>1637</v>
          </cell>
          <cell r="X230">
            <v>571</v>
          </cell>
          <cell r="AA230">
            <v>504</v>
          </cell>
          <cell r="AD230">
            <v>232</v>
          </cell>
          <cell r="AG230">
            <v>98</v>
          </cell>
          <cell r="AJ230">
            <v>493</v>
          </cell>
          <cell r="AM230">
            <v>1275</v>
          </cell>
          <cell r="AP230">
            <v>439</v>
          </cell>
          <cell r="AS230">
            <v>112</v>
          </cell>
          <cell r="AT230">
            <v>233</v>
          </cell>
          <cell r="AU230">
            <v>119</v>
          </cell>
          <cell r="AV230">
            <v>165</v>
          </cell>
          <cell r="AW230">
            <v>208</v>
          </cell>
          <cell r="AX230">
            <v>92</v>
          </cell>
          <cell r="AY230">
            <v>241</v>
          </cell>
          <cell r="AZ230">
            <v>290</v>
          </cell>
          <cell r="BA230">
            <v>197</v>
          </cell>
          <cell r="BB230">
            <v>211</v>
          </cell>
          <cell r="BC230">
            <v>0</v>
          </cell>
          <cell r="BD230">
            <v>121</v>
          </cell>
          <cell r="BE230">
            <v>18</v>
          </cell>
          <cell r="BF230">
            <v>27</v>
          </cell>
          <cell r="BG230">
            <v>788</v>
          </cell>
          <cell r="BH230">
            <v>1115</v>
          </cell>
          <cell r="BI230">
            <v>211</v>
          </cell>
          <cell r="BJ230">
            <v>10</v>
          </cell>
          <cell r="BK230">
            <v>11138</v>
          </cell>
          <cell r="BL230">
            <v>11138</v>
          </cell>
        </row>
        <row r="231">
          <cell r="C231" t="str">
            <v>B02560</v>
          </cell>
          <cell r="D231" t="str">
            <v>B.2.B.1.11)  Premi di assicurazione</v>
          </cell>
          <cell r="E231" t="str">
            <v>2008</v>
          </cell>
          <cell r="F231" t="str">
            <v>C</v>
          </cell>
          <cell r="G231">
            <v>0</v>
          </cell>
          <cell r="H231">
            <v>0</v>
          </cell>
          <cell r="I231">
            <v>1607</v>
          </cell>
          <cell r="L231">
            <v>170</v>
          </cell>
          <cell r="O231">
            <v>2017</v>
          </cell>
          <cell r="R231">
            <v>939</v>
          </cell>
          <cell r="U231">
            <v>3978</v>
          </cell>
          <cell r="X231">
            <v>2454</v>
          </cell>
          <cell r="AA231">
            <v>1455</v>
          </cell>
          <cell r="AD231">
            <v>1865</v>
          </cell>
          <cell r="AG231">
            <v>1985</v>
          </cell>
          <cell r="AJ231">
            <v>3863</v>
          </cell>
          <cell r="AM231">
            <v>2425</v>
          </cell>
          <cell r="AP231">
            <v>3460</v>
          </cell>
          <cell r="AS231">
            <v>1336</v>
          </cell>
          <cell r="AT231">
            <v>2160</v>
          </cell>
          <cell r="AU231">
            <v>1577</v>
          </cell>
          <cell r="AV231">
            <v>761</v>
          </cell>
          <cell r="AW231">
            <v>618</v>
          </cell>
          <cell r="AX231">
            <v>1060</v>
          </cell>
          <cell r="AY231">
            <v>541</v>
          </cell>
          <cell r="AZ231">
            <v>499</v>
          </cell>
          <cell r="BA231">
            <v>864</v>
          </cell>
          <cell r="BB231">
            <v>1108</v>
          </cell>
          <cell r="BC231">
            <v>1010</v>
          </cell>
          <cell r="BD231">
            <v>1090</v>
          </cell>
          <cell r="BE231">
            <v>821</v>
          </cell>
          <cell r="BF231">
            <v>838</v>
          </cell>
          <cell r="BG231">
            <v>526</v>
          </cell>
          <cell r="BH231">
            <v>2453</v>
          </cell>
          <cell r="BI231">
            <v>651</v>
          </cell>
          <cell r="BJ231">
            <v>79</v>
          </cell>
          <cell r="BK231">
            <v>44210</v>
          </cell>
          <cell r="BL231">
            <v>44210</v>
          </cell>
        </row>
        <row r="232">
          <cell r="C232" t="str">
            <v>B02565</v>
          </cell>
          <cell r="D232" t="str">
            <v>B.2.B.1.11.A)  Premi di assicurazione - R.C. Professionale</v>
          </cell>
          <cell r="E232" t="str">
            <v>2008</v>
          </cell>
          <cell r="F232" t="str">
            <v>C</v>
          </cell>
          <cell r="G232">
            <v>0</v>
          </cell>
          <cell r="H232">
            <v>0</v>
          </cell>
          <cell r="I232">
            <v>0</v>
          </cell>
          <cell r="L232">
            <v>28</v>
          </cell>
          <cell r="O232">
            <v>2017</v>
          </cell>
          <cell r="R232">
            <v>939</v>
          </cell>
          <cell r="U232">
            <v>3832</v>
          </cell>
          <cell r="X232">
            <v>146</v>
          </cell>
          <cell r="AA232">
            <v>1314</v>
          </cell>
          <cell r="AD232">
            <v>0</v>
          </cell>
          <cell r="AG232">
            <v>838</v>
          </cell>
          <cell r="AJ232">
            <v>3863</v>
          </cell>
          <cell r="AM232">
            <v>2275</v>
          </cell>
          <cell r="AP232">
            <v>3318</v>
          </cell>
          <cell r="AS232">
            <v>1304</v>
          </cell>
          <cell r="AT232">
            <v>1672</v>
          </cell>
          <cell r="AU232">
            <v>1502</v>
          </cell>
          <cell r="AV232">
            <v>730</v>
          </cell>
          <cell r="AW232">
            <v>579</v>
          </cell>
          <cell r="AX232">
            <v>990</v>
          </cell>
          <cell r="AY232">
            <v>512</v>
          </cell>
          <cell r="AZ232">
            <v>0</v>
          </cell>
          <cell r="BA232">
            <v>852</v>
          </cell>
          <cell r="BB232">
            <v>1084</v>
          </cell>
          <cell r="BC232">
            <v>951</v>
          </cell>
          <cell r="BD232">
            <v>1054</v>
          </cell>
          <cell r="BE232">
            <v>821</v>
          </cell>
          <cell r="BF232">
            <v>612</v>
          </cell>
          <cell r="BG232">
            <v>280</v>
          </cell>
          <cell r="BH232">
            <v>2352</v>
          </cell>
          <cell r="BI232">
            <v>645</v>
          </cell>
          <cell r="BJ232">
            <v>73</v>
          </cell>
          <cell r="BK232">
            <v>34583</v>
          </cell>
          <cell r="BL232">
            <v>34583</v>
          </cell>
        </row>
        <row r="233">
          <cell r="C233" t="str">
            <v>B02570</v>
          </cell>
          <cell r="D233" t="str">
            <v>B.2.B.1.11.B)  Premi di assicurazione - Altri premi assicurativi</v>
          </cell>
          <cell r="E233" t="str">
            <v>2008</v>
          </cell>
          <cell r="F233" t="str">
            <v>C</v>
          </cell>
          <cell r="G233">
            <v>0</v>
          </cell>
          <cell r="H233">
            <v>0</v>
          </cell>
          <cell r="I233">
            <v>1607</v>
          </cell>
          <cell r="L233">
            <v>142</v>
          </cell>
          <cell r="O233">
            <v>0</v>
          </cell>
          <cell r="R233">
            <v>0</v>
          </cell>
          <cell r="U233">
            <v>146</v>
          </cell>
          <cell r="X233">
            <v>2308</v>
          </cell>
          <cell r="AA233">
            <v>141</v>
          </cell>
          <cell r="AD233">
            <v>1865</v>
          </cell>
          <cell r="AG233">
            <v>1147</v>
          </cell>
          <cell r="AJ233">
            <v>0</v>
          </cell>
          <cell r="AM233">
            <v>150</v>
          </cell>
          <cell r="AP233">
            <v>142</v>
          </cell>
          <cell r="AS233">
            <v>32</v>
          </cell>
          <cell r="AT233">
            <v>488</v>
          </cell>
          <cell r="AU233">
            <v>75</v>
          </cell>
          <cell r="AV233">
            <v>31</v>
          </cell>
          <cell r="AW233">
            <v>39</v>
          </cell>
          <cell r="AX233">
            <v>70</v>
          </cell>
          <cell r="AY233">
            <v>29</v>
          </cell>
          <cell r="AZ233">
            <v>499</v>
          </cell>
          <cell r="BA233">
            <v>12</v>
          </cell>
          <cell r="BB233">
            <v>24</v>
          </cell>
          <cell r="BC233">
            <v>59</v>
          </cell>
          <cell r="BD233">
            <v>36</v>
          </cell>
          <cell r="BE233">
            <v>0</v>
          </cell>
          <cell r="BF233">
            <v>226</v>
          </cell>
          <cell r="BG233">
            <v>246</v>
          </cell>
          <cell r="BH233">
            <v>101</v>
          </cell>
          <cell r="BI233">
            <v>6</v>
          </cell>
          <cell r="BJ233">
            <v>6</v>
          </cell>
          <cell r="BK233">
            <v>9627</v>
          </cell>
          <cell r="BL233">
            <v>9627</v>
          </cell>
        </row>
        <row r="234">
          <cell r="C234" t="str">
            <v>B02575</v>
          </cell>
          <cell r="D234" t="str">
            <v>B.2.B.1.12) Altri servizi non sanitari</v>
          </cell>
          <cell r="E234" t="str">
            <v>2008</v>
          </cell>
          <cell r="F234" t="str">
            <v>C</v>
          </cell>
          <cell r="G234">
            <v>0</v>
          </cell>
          <cell r="H234">
            <v>3676</v>
          </cell>
          <cell r="I234">
            <v>1806</v>
          </cell>
          <cell r="L234">
            <v>486</v>
          </cell>
          <cell r="O234">
            <v>2084</v>
          </cell>
          <cell r="R234">
            <v>931</v>
          </cell>
          <cell r="U234">
            <v>3114</v>
          </cell>
          <cell r="X234">
            <v>6162</v>
          </cell>
          <cell r="AA234">
            <v>820</v>
          </cell>
          <cell r="AD234">
            <v>1427</v>
          </cell>
          <cell r="AG234">
            <v>1016</v>
          </cell>
          <cell r="AJ234">
            <v>2992</v>
          </cell>
          <cell r="AM234">
            <v>2501</v>
          </cell>
          <cell r="AP234">
            <v>3034</v>
          </cell>
          <cell r="AS234">
            <v>551</v>
          </cell>
          <cell r="AT234">
            <v>9018</v>
          </cell>
          <cell r="AU234">
            <v>149</v>
          </cell>
          <cell r="AV234">
            <v>3337</v>
          </cell>
          <cell r="AW234">
            <v>527</v>
          </cell>
          <cell r="AX234">
            <v>124</v>
          </cell>
          <cell r="AY234">
            <v>365</v>
          </cell>
          <cell r="AZ234">
            <v>458</v>
          </cell>
          <cell r="BA234">
            <v>743</v>
          </cell>
          <cell r="BB234">
            <v>1786</v>
          </cell>
          <cell r="BC234">
            <v>479</v>
          </cell>
          <cell r="BD234">
            <v>1799</v>
          </cell>
          <cell r="BE234">
            <v>702</v>
          </cell>
          <cell r="BF234">
            <v>227</v>
          </cell>
          <cell r="BG234">
            <v>4975</v>
          </cell>
          <cell r="BH234">
            <v>3257</v>
          </cell>
          <cell r="BI234">
            <v>734</v>
          </cell>
          <cell r="BJ234">
            <v>156</v>
          </cell>
          <cell r="BK234">
            <v>58743</v>
          </cell>
          <cell r="BL234">
            <v>59436</v>
          </cell>
        </row>
        <row r="235">
          <cell r="C235" t="str">
            <v>B02580</v>
          </cell>
          <cell r="D235" t="str">
            <v>B.2.B.1.12.A) Altri servizi non sanitari da pubblico (Asl-AO, IRCCS, Policlinici della Regione)</v>
          </cell>
          <cell r="E235" t="str">
            <v>2008</v>
          </cell>
          <cell r="F235" t="str">
            <v>C</v>
          </cell>
          <cell r="G235">
            <v>0</v>
          </cell>
          <cell r="H235">
            <v>0</v>
          </cell>
          <cell r="I235">
            <v>0</v>
          </cell>
          <cell r="L235">
            <v>0</v>
          </cell>
          <cell r="O235">
            <v>0</v>
          </cell>
          <cell r="R235">
            <v>0</v>
          </cell>
          <cell r="U235">
            <v>0</v>
          </cell>
          <cell r="X235">
            <v>0</v>
          </cell>
          <cell r="AA235">
            <v>0</v>
          </cell>
          <cell r="AD235">
            <v>0</v>
          </cell>
          <cell r="AG235">
            <v>0</v>
          </cell>
          <cell r="AJ235">
            <v>684</v>
          </cell>
          <cell r="AM235">
            <v>0</v>
          </cell>
          <cell r="AP235">
            <v>5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4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693</v>
          </cell>
        </row>
        <row r="236">
          <cell r="C236" t="str">
            <v>B02585</v>
          </cell>
          <cell r="D236" t="str">
            <v>B.2.B.1.12.B) Altri servizi non sanitari da pubblico</v>
          </cell>
          <cell r="E236" t="str">
            <v>2008</v>
          </cell>
          <cell r="F236" t="str">
            <v>C</v>
          </cell>
          <cell r="G236">
            <v>0</v>
          </cell>
          <cell r="H236">
            <v>0</v>
          </cell>
          <cell r="I236">
            <v>0</v>
          </cell>
          <cell r="L236">
            <v>137</v>
          </cell>
          <cell r="O236">
            <v>0</v>
          </cell>
          <cell r="R236">
            <v>185</v>
          </cell>
          <cell r="U236">
            <v>0</v>
          </cell>
          <cell r="X236">
            <v>0</v>
          </cell>
          <cell r="AA236">
            <v>5</v>
          </cell>
          <cell r="AD236">
            <v>0</v>
          </cell>
          <cell r="AG236">
            <v>9</v>
          </cell>
          <cell r="AJ236">
            <v>0</v>
          </cell>
          <cell r="AM236">
            <v>0</v>
          </cell>
          <cell r="AP236">
            <v>26</v>
          </cell>
          <cell r="AS236">
            <v>1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49</v>
          </cell>
          <cell r="AZ236">
            <v>0</v>
          </cell>
          <cell r="BA236">
            <v>18</v>
          </cell>
          <cell r="BB236">
            <v>0</v>
          </cell>
          <cell r="BC236">
            <v>7</v>
          </cell>
          <cell r="BD236">
            <v>192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156</v>
          </cell>
          <cell r="BK236">
            <v>785</v>
          </cell>
          <cell r="BL236">
            <v>785</v>
          </cell>
        </row>
        <row r="237">
          <cell r="C237" t="str">
            <v>B02590</v>
          </cell>
          <cell r="D237" t="str">
            <v>B.2.B.1.12.C) Altri servizi non sanitari da privato</v>
          </cell>
          <cell r="E237" t="str">
            <v>2008</v>
          </cell>
          <cell r="F237" t="str">
            <v>C</v>
          </cell>
          <cell r="G237">
            <v>0</v>
          </cell>
          <cell r="H237">
            <v>3676</v>
          </cell>
          <cell r="I237">
            <v>1806</v>
          </cell>
          <cell r="L237">
            <v>349</v>
          </cell>
          <cell r="O237">
            <v>2084</v>
          </cell>
          <cell r="R237">
            <v>746</v>
          </cell>
          <cell r="U237">
            <v>3114</v>
          </cell>
          <cell r="X237">
            <v>6162</v>
          </cell>
          <cell r="AA237">
            <v>815</v>
          </cell>
          <cell r="AD237">
            <v>1427</v>
          </cell>
          <cell r="AG237">
            <v>1007</v>
          </cell>
          <cell r="AJ237">
            <v>2308</v>
          </cell>
          <cell r="AM237">
            <v>2501</v>
          </cell>
          <cell r="AP237">
            <v>3003</v>
          </cell>
          <cell r="AS237">
            <v>550</v>
          </cell>
          <cell r="AT237">
            <v>9018</v>
          </cell>
          <cell r="AU237">
            <v>149</v>
          </cell>
          <cell r="AV237">
            <v>3337</v>
          </cell>
          <cell r="AW237">
            <v>527</v>
          </cell>
          <cell r="AX237">
            <v>124</v>
          </cell>
          <cell r="AY237">
            <v>316</v>
          </cell>
          <cell r="AZ237">
            <v>458</v>
          </cell>
          <cell r="BA237">
            <v>725</v>
          </cell>
          <cell r="BB237">
            <v>1782</v>
          </cell>
          <cell r="BC237">
            <v>472</v>
          </cell>
          <cell r="BD237">
            <v>1607</v>
          </cell>
          <cell r="BE237">
            <v>702</v>
          </cell>
          <cell r="BF237">
            <v>227</v>
          </cell>
          <cell r="BG237">
            <v>4975</v>
          </cell>
          <cell r="BH237">
            <v>3257</v>
          </cell>
          <cell r="BI237">
            <v>734</v>
          </cell>
          <cell r="BJ237">
            <v>0</v>
          </cell>
          <cell r="BK237">
            <v>57958</v>
          </cell>
          <cell r="BL237">
            <v>57958</v>
          </cell>
        </row>
        <row r="238">
          <cell r="C238" t="str">
            <v>B02595</v>
          </cell>
          <cell r="D238" t="str">
            <v>B.2.B.2)  Consulenze, Collaborazioni,  Interinale e altre prestazioni di lavoro non sanitarie</v>
          </cell>
          <cell r="E238" t="str">
            <v>2008</v>
          </cell>
          <cell r="F238" t="str">
            <v>C</v>
          </cell>
          <cell r="G238">
            <v>0</v>
          </cell>
          <cell r="H238">
            <v>1083</v>
          </cell>
          <cell r="I238">
            <v>219</v>
          </cell>
          <cell r="L238">
            <v>246</v>
          </cell>
          <cell r="O238">
            <v>2166</v>
          </cell>
          <cell r="R238">
            <v>466</v>
          </cell>
          <cell r="U238">
            <v>1336</v>
          </cell>
          <cell r="X238">
            <v>626</v>
          </cell>
          <cell r="AA238">
            <v>69</v>
          </cell>
          <cell r="AD238">
            <v>345</v>
          </cell>
          <cell r="AG238">
            <v>1352</v>
          </cell>
          <cell r="AJ238">
            <v>138</v>
          </cell>
          <cell r="AM238">
            <v>232</v>
          </cell>
          <cell r="AP238">
            <v>62</v>
          </cell>
          <cell r="AS238">
            <v>60</v>
          </cell>
          <cell r="AT238">
            <v>203</v>
          </cell>
          <cell r="AU238">
            <v>27</v>
          </cell>
          <cell r="AV238">
            <v>628</v>
          </cell>
          <cell r="AW238">
            <v>224</v>
          </cell>
          <cell r="AX238">
            <v>188</v>
          </cell>
          <cell r="AY238">
            <v>192</v>
          </cell>
          <cell r="AZ238">
            <v>85</v>
          </cell>
          <cell r="BA238">
            <v>65</v>
          </cell>
          <cell r="BB238">
            <v>290</v>
          </cell>
          <cell r="BC238">
            <v>0</v>
          </cell>
          <cell r="BD238">
            <v>3</v>
          </cell>
          <cell r="BE238">
            <v>209</v>
          </cell>
          <cell r="BF238">
            <v>172</v>
          </cell>
          <cell r="BG238">
            <v>258</v>
          </cell>
          <cell r="BH238">
            <v>141</v>
          </cell>
          <cell r="BI238">
            <v>179</v>
          </cell>
          <cell r="BJ238">
            <v>1619</v>
          </cell>
          <cell r="BK238">
            <v>11764</v>
          </cell>
          <cell r="BL238">
            <v>12883</v>
          </cell>
        </row>
        <row r="239">
          <cell r="C239" t="str">
            <v>B02600</v>
          </cell>
          <cell r="D239" t="str">
            <v>B.2.B.2.1) Consulenze non sanitarie  V/Asl-AO, IRCCS, Policlinici della Regione</v>
          </cell>
          <cell r="E239" t="str">
            <v>2008</v>
          </cell>
          <cell r="F239" t="str">
            <v>C</v>
          </cell>
          <cell r="G239">
            <v>0</v>
          </cell>
          <cell r="H239">
            <v>0</v>
          </cell>
          <cell r="I239">
            <v>0</v>
          </cell>
          <cell r="L239">
            <v>0</v>
          </cell>
          <cell r="O239">
            <v>2</v>
          </cell>
          <cell r="R239">
            <v>0</v>
          </cell>
          <cell r="U239">
            <v>0</v>
          </cell>
          <cell r="X239">
            <v>0</v>
          </cell>
          <cell r="AA239">
            <v>12</v>
          </cell>
          <cell r="AD239">
            <v>0</v>
          </cell>
          <cell r="AG239">
            <v>0</v>
          </cell>
          <cell r="AJ239">
            <v>0</v>
          </cell>
          <cell r="AM239">
            <v>0</v>
          </cell>
          <cell r="AP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17</v>
          </cell>
          <cell r="AZ239">
            <v>27</v>
          </cell>
          <cell r="BA239">
            <v>9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15</v>
          </cell>
          <cell r="BI239">
            <v>0</v>
          </cell>
          <cell r="BJ239">
            <v>0</v>
          </cell>
          <cell r="BK239">
            <v>0</v>
          </cell>
          <cell r="BL239">
            <v>82</v>
          </cell>
        </row>
        <row r="240">
          <cell r="C240" t="str">
            <v>B02605</v>
          </cell>
          <cell r="D240" t="str">
            <v>B.2.B.2.2) Consulenze non sanitarie  da Terzi - Altri enti pubblici</v>
          </cell>
          <cell r="E240" t="str">
            <v>2008</v>
          </cell>
          <cell r="F240" t="str">
            <v>C</v>
          </cell>
          <cell r="G240">
            <v>0</v>
          </cell>
          <cell r="H240">
            <v>0</v>
          </cell>
          <cell r="I240">
            <v>0</v>
          </cell>
          <cell r="L240">
            <v>0</v>
          </cell>
          <cell r="O240">
            <v>14</v>
          </cell>
          <cell r="R240">
            <v>0</v>
          </cell>
          <cell r="U240">
            <v>0</v>
          </cell>
          <cell r="X240">
            <v>9</v>
          </cell>
          <cell r="AA240">
            <v>1</v>
          </cell>
          <cell r="AD240">
            <v>0</v>
          </cell>
          <cell r="AG240">
            <v>0</v>
          </cell>
          <cell r="AJ240">
            <v>0</v>
          </cell>
          <cell r="AM240">
            <v>0</v>
          </cell>
          <cell r="AP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24</v>
          </cell>
          <cell r="BL240">
            <v>24</v>
          </cell>
        </row>
        <row r="241">
          <cell r="C241" t="str">
            <v>B02610</v>
          </cell>
          <cell r="D241" t="str">
            <v>B.2.B.2.3) Consulenze, Collaborazioni,  Interinale e altre prestazioni di lavoro non sanitarie da privato</v>
          </cell>
          <cell r="E241" t="str">
            <v>2008</v>
          </cell>
          <cell r="F241" t="str">
            <v>C</v>
          </cell>
          <cell r="G241">
            <v>0</v>
          </cell>
          <cell r="H241">
            <v>142</v>
          </cell>
          <cell r="I241">
            <v>219</v>
          </cell>
          <cell r="L241">
            <v>246</v>
          </cell>
          <cell r="O241">
            <v>2150</v>
          </cell>
          <cell r="R241">
            <v>466</v>
          </cell>
          <cell r="U241">
            <v>1336</v>
          </cell>
          <cell r="X241">
            <v>617</v>
          </cell>
          <cell r="AA241">
            <v>56</v>
          </cell>
          <cell r="AD241">
            <v>220</v>
          </cell>
          <cell r="AG241">
            <v>1317</v>
          </cell>
          <cell r="AJ241">
            <v>138</v>
          </cell>
          <cell r="AM241">
            <v>232</v>
          </cell>
          <cell r="AP241">
            <v>62</v>
          </cell>
          <cell r="AS241">
            <v>60</v>
          </cell>
          <cell r="AT241">
            <v>203</v>
          </cell>
          <cell r="AU241">
            <v>27</v>
          </cell>
          <cell r="AV241">
            <v>628</v>
          </cell>
          <cell r="AW241">
            <v>224</v>
          </cell>
          <cell r="AX241">
            <v>188</v>
          </cell>
          <cell r="AY241">
            <v>175</v>
          </cell>
          <cell r="AZ241">
            <v>58</v>
          </cell>
          <cell r="BA241">
            <v>56</v>
          </cell>
          <cell r="BB241">
            <v>232</v>
          </cell>
          <cell r="BC241">
            <v>0</v>
          </cell>
          <cell r="BD241">
            <v>3</v>
          </cell>
          <cell r="BE241">
            <v>142</v>
          </cell>
          <cell r="BF241">
            <v>172</v>
          </cell>
          <cell r="BG241">
            <v>258</v>
          </cell>
          <cell r="BH241">
            <v>126</v>
          </cell>
          <cell r="BI241">
            <v>179</v>
          </cell>
          <cell r="BJ241">
            <v>1517</v>
          </cell>
          <cell r="BK241">
            <v>11449</v>
          </cell>
          <cell r="BL241">
            <v>11449</v>
          </cell>
        </row>
        <row r="242">
          <cell r="C242" t="str">
            <v>B02615</v>
          </cell>
          <cell r="D242" t="str">
            <v>B.2.B.2.3.A) Consulenze non sanitarie da privato</v>
          </cell>
          <cell r="E242" t="str">
            <v>2008</v>
          </cell>
          <cell r="F242" t="str">
            <v>C</v>
          </cell>
          <cell r="G242">
            <v>0</v>
          </cell>
          <cell r="H242">
            <v>0</v>
          </cell>
          <cell r="I242">
            <v>68</v>
          </cell>
          <cell r="L242">
            <v>186</v>
          </cell>
          <cell r="O242">
            <v>49</v>
          </cell>
          <cell r="R242">
            <v>9</v>
          </cell>
          <cell r="U242">
            <v>1033</v>
          </cell>
          <cell r="X242">
            <v>192</v>
          </cell>
          <cell r="AA242">
            <v>56</v>
          </cell>
          <cell r="AD242">
            <v>114</v>
          </cell>
          <cell r="AG242">
            <v>741</v>
          </cell>
          <cell r="AJ242">
            <v>81</v>
          </cell>
          <cell r="AM242">
            <v>39</v>
          </cell>
          <cell r="AP242">
            <v>58</v>
          </cell>
          <cell r="AS242">
            <v>18</v>
          </cell>
          <cell r="AT242">
            <v>55</v>
          </cell>
          <cell r="AU242">
            <v>27</v>
          </cell>
          <cell r="AV242">
            <v>111</v>
          </cell>
          <cell r="AW242">
            <v>119</v>
          </cell>
          <cell r="AX242">
            <v>147</v>
          </cell>
          <cell r="AY242">
            <v>119</v>
          </cell>
          <cell r="AZ242">
            <v>20</v>
          </cell>
          <cell r="BA242">
            <v>56</v>
          </cell>
          <cell r="BB242">
            <v>40</v>
          </cell>
          <cell r="BC242">
            <v>0</v>
          </cell>
          <cell r="BD242">
            <v>0</v>
          </cell>
          <cell r="BE242">
            <v>31</v>
          </cell>
          <cell r="BF242">
            <v>119</v>
          </cell>
          <cell r="BG242">
            <v>0</v>
          </cell>
          <cell r="BH242">
            <v>25</v>
          </cell>
          <cell r="BI242">
            <v>106</v>
          </cell>
          <cell r="BJ242">
            <v>230</v>
          </cell>
          <cell r="BK242">
            <v>3849</v>
          </cell>
          <cell r="BL242">
            <v>3849</v>
          </cell>
        </row>
        <row r="243">
          <cell r="C243" t="str">
            <v>B02620</v>
          </cell>
          <cell r="D243" t="str">
            <v>B.2.B.2.3.B) Collaborazioni coordinate e continuative non sanitarie da privato</v>
          </cell>
          <cell r="E243" t="str">
            <v>2008</v>
          </cell>
          <cell r="F243" t="str">
            <v>C</v>
          </cell>
          <cell r="G243">
            <v>0</v>
          </cell>
          <cell r="H243">
            <v>0</v>
          </cell>
          <cell r="I243">
            <v>0</v>
          </cell>
          <cell r="L243">
            <v>0</v>
          </cell>
          <cell r="O243">
            <v>171</v>
          </cell>
          <cell r="R243">
            <v>0</v>
          </cell>
          <cell r="U243">
            <v>95</v>
          </cell>
          <cell r="X243">
            <v>0</v>
          </cell>
          <cell r="AA243">
            <v>0</v>
          </cell>
          <cell r="AD243">
            <v>33</v>
          </cell>
          <cell r="AG243">
            <v>0</v>
          </cell>
          <cell r="AJ243">
            <v>27</v>
          </cell>
          <cell r="AM243">
            <v>79</v>
          </cell>
          <cell r="AP243">
            <v>0</v>
          </cell>
          <cell r="AS243">
            <v>8</v>
          </cell>
          <cell r="AT243">
            <v>129</v>
          </cell>
          <cell r="AU243">
            <v>0</v>
          </cell>
          <cell r="AV243">
            <v>32</v>
          </cell>
          <cell r="AW243">
            <v>34</v>
          </cell>
          <cell r="AX243">
            <v>27</v>
          </cell>
          <cell r="AY243">
            <v>0</v>
          </cell>
          <cell r="AZ243">
            <v>9</v>
          </cell>
          <cell r="BA243">
            <v>0</v>
          </cell>
          <cell r="BB243">
            <v>99</v>
          </cell>
          <cell r="BC243">
            <v>0</v>
          </cell>
          <cell r="BD243">
            <v>0</v>
          </cell>
          <cell r="BE243">
            <v>111</v>
          </cell>
          <cell r="BF243">
            <v>53</v>
          </cell>
          <cell r="BG243">
            <v>0</v>
          </cell>
          <cell r="BH243">
            <v>101</v>
          </cell>
          <cell r="BI243">
            <v>73</v>
          </cell>
          <cell r="BJ243">
            <v>363</v>
          </cell>
          <cell r="BK243">
            <v>1444</v>
          </cell>
          <cell r="BL243">
            <v>1444</v>
          </cell>
        </row>
        <row r="244">
          <cell r="C244" t="str">
            <v>B02625</v>
          </cell>
          <cell r="D244" t="str">
            <v>B.2.B.2.3.C) Lavoro interinale -area non sanitaria</v>
          </cell>
          <cell r="E244" t="str">
            <v>2008</v>
          </cell>
          <cell r="F244" t="str">
            <v>C</v>
          </cell>
          <cell r="G244">
            <v>0</v>
          </cell>
          <cell r="H244">
            <v>0</v>
          </cell>
          <cell r="I244">
            <v>0</v>
          </cell>
          <cell r="L244">
            <v>0</v>
          </cell>
          <cell r="O244">
            <v>0</v>
          </cell>
          <cell r="R244">
            <v>0</v>
          </cell>
          <cell r="U244">
            <v>0</v>
          </cell>
          <cell r="X244">
            <v>0</v>
          </cell>
          <cell r="AA244">
            <v>0</v>
          </cell>
          <cell r="AD244">
            <v>0</v>
          </cell>
          <cell r="AG244">
            <v>0</v>
          </cell>
          <cell r="AJ244">
            <v>0</v>
          </cell>
          <cell r="AM244">
            <v>0</v>
          </cell>
          <cell r="AP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48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924</v>
          </cell>
          <cell r="BK244">
            <v>972</v>
          </cell>
          <cell r="BL244">
            <v>972</v>
          </cell>
        </row>
        <row r="245">
          <cell r="C245" t="str">
            <v>B02630</v>
          </cell>
          <cell r="D245" t="str">
            <v>B.2.B.2.3.D) Altre collaborazioni e prestazioni di lavoro -area non sanitaria</v>
          </cell>
          <cell r="E245" t="str">
            <v>2008</v>
          </cell>
          <cell r="F245" t="str">
            <v>C</v>
          </cell>
          <cell r="G245">
            <v>0</v>
          </cell>
          <cell r="H245">
            <v>142</v>
          </cell>
          <cell r="I245">
            <v>151</v>
          </cell>
          <cell r="L245">
            <v>60</v>
          </cell>
          <cell r="O245">
            <v>1930</v>
          </cell>
          <cell r="R245">
            <v>457</v>
          </cell>
          <cell r="U245">
            <v>208</v>
          </cell>
          <cell r="X245">
            <v>425</v>
          </cell>
          <cell r="AA245">
            <v>0</v>
          </cell>
          <cell r="AD245">
            <v>73</v>
          </cell>
          <cell r="AG245">
            <v>576</v>
          </cell>
          <cell r="AJ245">
            <v>30</v>
          </cell>
          <cell r="AM245">
            <v>114</v>
          </cell>
          <cell r="AP245">
            <v>4</v>
          </cell>
          <cell r="AS245">
            <v>34</v>
          </cell>
          <cell r="AT245">
            <v>19</v>
          </cell>
          <cell r="AU245">
            <v>0</v>
          </cell>
          <cell r="AV245">
            <v>485</v>
          </cell>
          <cell r="AW245">
            <v>71</v>
          </cell>
          <cell r="AX245">
            <v>14</v>
          </cell>
          <cell r="AY245">
            <v>8</v>
          </cell>
          <cell r="AZ245">
            <v>29</v>
          </cell>
          <cell r="BA245">
            <v>0</v>
          </cell>
          <cell r="BB245">
            <v>93</v>
          </cell>
          <cell r="BC245">
            <v>0</v>
          </cell>
          <cell r="BD245">
            <v>3</v>
          </cell>
          <cell r="BE245">
            <v>0</v>
          </cell>
          <cell r="BF245">
            <v>0</v>
          </cell>
          <cell r="BG245">
            <v>258</v>
          </cell>
          <cell r="BH245">
            <v>0</v>
          </cell>
          <cell r="BI245">
            <v>0</v>
          </cell>
          <cell r="BJ245">
            <v>0</v>
          </cell>
          <cell r="BK245">
            <v>5184</v>
          </cell>
          <cell r="BL245">
            <v>5184</v>
          </cell>
        </row>
        <row r="246">
          <cell r="C246" t="str">
            <v>B02635</v>
          </cell>
          <cell r="D246" t="str">
            <v>B.2.B.2.4) Rimborso oneri stipendiali del personale non sanitario in comando</v>
          </cell>
          <cell r="E246" t="str">
            <v>2008</v>
          </cell>
          <cell r="F246" t="str">
            <v>C</v>
          </cell>
          <cell r="G246">
            <v>0</v>
          </cell>
          <cell r="H246">
            <v>941</v>
          </cell>
          <cell r="I246">
            <v>0</v>
          </cell>
          <cell r="L246">
            <v>0</v>
          </cell>
          <cell r="O246">
            <v>0</v>
          </cell>
          <cell r="R246">
            <v>0</v>
          </cell>
          <cell r="U246">
            <v>0</v>
          </cell>
          <cell r="X246">
            <v>0</v>
          </cell>
          <cell r="AA246">
            <v>0</v>
          </cell>
          <cell r="AD246">
            <v>125</v>
          </cell>
          <cell r="AG246">
            <v>35</v>
          </cell>
          <cell r="AJ246">
            <v>0</v>
          </cell>
          <cell r="AM246">
            <v>0</v>
          </cell>
          <cell r="AP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58</v>
          </cell>
          <cell r="BC246">
            <v>0</v>
          </cell>
          <cell r="BD246">
            <v>0</v>
          </cell>
          <cell r="BE246">
            <v>67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102</v>
          </cell>
          <cell r="BK246">
            <v>291</v>
          </cell>
          <cell r="BL246">
            <v>1328</v>
          </cell>
        </row>
        <row r="247">
          <cell r="C247" t="str">
            <v>B02640</v>
          </cell>
          <cell r="D247" t="str">
            <v>B.2.B.2.4.A) Rimborso oneri stipendiali personale non sanitario in comando da Asl-AO, IRCCS, Policlinici della Regione</v>
          </cell>
          <cell r="E247" t="str">
            <v>2008</v>
          </cell>
          <cell r="F247" t="str">
            <v>C</v>
          </cell>
          <cell r="G247">
            <v>0</v>
          </cell>
          <cell r="H247">
            <v>941</v>
          </cell>
          <cell r="I247">
            <v>0</v>
          </cell>
          <cell r="L247">
            <v>0</v>
          </cell>
          <cell r="O247">
            <v>0</v>
          </cell>
          <cell r="R247">
            <v>0</v>
          </cell>
          <cell r="U247">
            <v>0</v>
          </cell>
          <cell r="X247">
            <v>0</v>
          </cell>
          <cell r="AA247">
            <v>0</v>
          </cell>
          <cell r="AD247">
            <v>0</v>
          </cell>
          <cell r="AG247">
            <v>0</v>
          </cell>
          <cell r="AJ247">
            <v>0</v>
          </cell>
          <cell r="AM247">
            <v>0</v>
          </cell>
          <cell r="AP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58</v>
          </cell>
          <cell r="BC247">
            <v>0</v>
          </cell>
          <cell r="BD247">
            <v>0</v>
          </cell>
          <cell r="BE247">
            <v>38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1037</v>
          </cell>
        </row>
        <row r="248">
          <cell r="C248" t="str">
            <v>B02645</v>
          </cell>
          <cell r="D248" t="str">
            <v>B.2.B.2.4.B) Rimborso oneri stipendiali personale non sanitario in comando da Regioni, Enti Pubblici e da Università</v>
          </cell>
          <cell r="E248" t="str">
            <v>2008</v>
          </cell>
          <cell r="F248" t="str">
            <v>C</v>
          </cell>
          <cell r="G248">
            <v>0</v>
          </cell>
          <cell r="H248">
            <v>0</v>
          </cell>
          <cell r="I248">
            <v>0</v>
          </cell>
          <cell r="L248">
            <v>0</v>
          </cell>
          <cell r="O248">
            <v>0</v>
          </cell>
          <cell r="R248">
            <v>0</v>
          </cell>
          <cell r="U248">
            <v>0</v>
          </cell>
          <cell r="X248">
            <v>0</v>
          </cell>
          <cell r="AA248">
            <v>0</v>
          </cell>
          <cell r="AD248">
            <v>125</v>
          </cell>
          <cell r="AG248">
            <v>0</v>
          </cell>
          <cell r="AJ248">
            <v>0</v>
          </cell>
          <cell r="AM248">
            <v>0</v>
          </cell>
          <cell r="AP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29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102</v>
          </cell>
          <cell r="BK248">
            <v>256</v>
          </cell>
          <cell r="BL248">
            <v>256</v>
          </cell>
        </row>
        <row r="249">
          <cell r="C249" t="str">
            <v>B02650</v>
          </cell>
          <cell r="D249" t="str">
            <v>B.2.B.2.4.C) Rimborso oneri stipendiali personale non sanitario in comando da aziende di altre Regioni (Extraregione)</v>
          </cell>
          <cell r="E249" t="str">
            <v>2008</v>
          </cell>
          <cell r="F249" t="str">
            <v>C</v>
          </cell>
          <cell r="G249">
            <v>0</v>
          </cell>
          <cell r="H249">
            <v>0</v>
          </cell>
          <cell r="I249">
            <v>0</v>
          </cell>
          <cell r="L249">
            <v>0</v>
          </cell>
          <cell r="O249">
            <v>0</v>
          </cell>
          <cell r="R249">
            <v>0</v>
          </cell>
          <cell r="U249">
            <v>0</v>
          </cell>
          <cell r="X249">
            <v>0</v>
          </cell>
          <cell r="AA249">
            <v>0</v>
          </cell>
          <cell r="AD249">
            <v>0</v>
          </cell>
          <cell r="AG249">
            <v>35</v>
          </cell>
          <cell r="AJ249">
            <v>0</v>
          </cell>
          <cell r="AM249">
            <v>0</v>
          </cell>
          <cell r="AP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35</v>
          </cell>
          <cell r="BL249">
            <v>35</v>
          </cell>
        </row>
        <row r="250">
          <cell r="C250" t="str">
            <v>B02655</v>
          </cell>
          <cell r="D250" t="str">
            <v>B.2.B.3) Formazione (esternalizzata e non)</v>
          </cell>
          <cell r="E250" t="str">
            <v>2008</v>
          </cell>
          <cell r="F250" t="str">
            <v>C</v>
          </cell>
          <cell r="G250">
            <v>0</v>
          </cell>
          <cell r="H250">
            <v>5591</v>
          </cell>
          <cell r="I250">
            <v>296</v>
          </cell>
          <cell r="L250">
            <v>635</v>
          </cell>
          <cell r="O250">
            <v>225</v>
          </cell>
          <cell r="R250">
            <v>102</v>
          </cell>
          <cell r="U250">
            <v>272</v>
          </cell>
          <cell r="X250">
            <v>171</v>
          </cell>
          <cell r="AA250">
            <v>421</v>
          </cell>
          <cell r="AD250">
            <v>69</v>
          </cell>
          <cell r="AG250">
            <v>352</v>
          </cell>
          <cell r="AJ250">
            <v>186</v>
          </cell>
          <cell r="AM250">
            <v>532</v>
          </cell>
          <cell r="AP250">
            <v>111</v>
          </cell>
          <cell r="AS250">
            <v>54</v>
          </cell>
          <cell r="AT250">
            <v>38</v>
          </cell>
          <cell r="AU250">
            <v>199</v>
          </cell>
          <cell r="AV250">
            <v>46</v>
          </cell>
          <cell r="AW250">
            <v>34</v>
          </cell>
          <cell r="AX250">
            <v>38</v>
          </cell>
          <cell r="AY250">
            <v>37</v>
          </cell>
          <cell r="AZ250">
            <v>40</v>
          </cell>
          <cell r="BA250">
            <v>28</v>
          </cell>
          <cell r="BB250">
            <v>43</v>
          </cell>
          <cell r="BC250">
            <v>124</v>
          </cell>
          <cell r="BD250">
            <v>35</v>
          </cell>
          <cell r="BE250">
            <v>29</v>
          </cell>
          <cell r="BF250">
            <v>20</v>
          </cell>
          <cell r="BG250">
            <v>90</v>
          </cell>
          <cell r="BH250">
            <v>87</v>
          </cell>
          <cell r="BI250">
            <v>39</v>
          </cell>
          <cell r="BJ250">
            <v>20</v>
          </cell>
          <cell r="BK250">
            <v>9964</v>
          </cell>
          <cell r="BL250">
            <v>9964</v>
          </cell>
        </row>
        <row r="251">
          <cell r="C251" t="str">
            <v>B02660</v>
          </cell>
          <cell r="D251" t="str">
            <v>B.2.B.3.1) Formazione (esternalizzata e non) da pubblico</v>
          </cell>
          <cell r="E251" t="str">
            <v>2008</v>
          </cell>
          <cell r="F251" t="str">
            <v>C</v>
          </cell>
          <cell r="G251">
            <v>0</v>
          </cell>
          <cell r="H251">
            <v>5432</v>
          </cell>
          <cell r="I251">
            <v>0</v>
          </cell>
          <cell r="L251">
            <v>627</v>
          </cell>
          <cell r="O251">
            <v>110</v>
          </cell>
          <cell r="R251">
            <v>0</v>
          </cell>
          <cell r="U251">
            <v>7</v>
          </cell>
          <cell r="X251">
            <v>74</v>
          </cell>
          <cell r="AA251">
            <v>0</v>
          </cell>
          <cell r="AD251">
            <v>0</v>
          </cell>
          <cell r="AG251">
            <v>0</v>
          </cell>
          <cell r="AJ251">
            <v>13</v>
          </cell>
          <cell r="AM251">
            <v>460</v>
          </cell>
          <cell r="AP251">
            <v>22</v>
          </cell>
          <cell r="AS251">
            <v>26</v>
          </cell>
          <cell r="AT251">
            <v>4</v>
          </cell>
          <cell r="AU251">
            <v>0</v>
          </cell>
          <cell r="AV251">
            <v>0</v>
          </cell>
          <cell r="AW251">
            <v>0</v>
          </cell>
          <cell r="AX251">
            <v>13</v>
          </cell>
          <cell r="AY251">
            <v>11</v>
          </cell>
          <cell r="AZ251">
            <v>10</v>
          </cell>
          <cell r="BA251">
            <v>9</v>
          </cell>
          <cell r="BB251">
            <v>34</v>
          </cell>
          <cell r="BC251">
            <v>36</v>
          </cell>
          <cell r="BD251">
            <v>0</v>
          </cell>
          <cell r="BE251">
            <v>8</v>
          </cell>
          <cell r="BF251">
            <v>1</v>
          </cell>
          <cell r="BG251">
            <v>50</v>
          </cell>
          <cell r="BH251">
            <v>0</v>
          </cell>
          <cell r="BI251">
            <v>0</v>
          </cell>
          <cell r="BJ251">
            <v>20</v>
          </cell>
          <cell r="BK251">
            <v>6967</v>
          </cell>
          <cell r="BL251">
            <v>6967</v>
          </cell>
        </row>
        <row r="252">
          <cell r="C252" t="str">
            <v>B02665</v>
          </cell>
          <cell r="D252" t="str">
            <v>B.2.B.3.2) Formazione (esternalizzata e non) da privato</v>
          </cell>
          <cell r="E252" t="str">
            <v>2008</v>
          </cell>
          <cell r="F252" t="str">
            <v>C</v>
          </cell>
          <cell r="G252">
            <v>0</v>
          </cell>
          <cell r="H252">
            <v>159</v>
          </cell>
          <cell r="I252">
            <v>296</v>
          </cell>
          <cell r="L252">
            <v>8</v>
          </cell>
          <cell r="O252">
            <v>115</v>
          </cell>
          <cell r="R252">
            <v>102</v>
          </cell>
          <cell r="U252">
            <v>265</v>
          </cell>
          <cell r="X252">
            <v>97</v>
          </cell>
          <cell r="AA252">
            <v>421</v>
          </cell>
          <cell r="AD252">
            <v>69</v>
          </cell>
          <cell r="AG252">
            <v>352</v>
          </cell>
          <cell r="AJ252">
            <v>173</v>
          </cell>
          <cell r="AM252">
            <v>72</v>
          </cell>
          <cell r="AP252">
            <v>89</v>
          </cell>
          <cell r="AS252">
            <v>28</v>
          </cell>
          <cell r="AT252">
            <v>34</v>
          </cell>
          <cell r="AU252">
            <v>199</v>
          </cell>
          <cell r="AV252">
            <v>46</v>
          </cell>
          <cell r="AW252">
            <v>34</v>
          </cell>
          <cell r="AX252">
            <v>25</v>
          </cell>
          <cell r="AY252">
            <v>26</v>
          </cell>
          <cell r="AZ252">
            <v>30</v>
          </cell>
          <cell r="BA252">
            <v>19</v>
          </cell>
          <cell r="BB252">
            <v>9</v>
          </cell>
          <cell r="BC252">
            <v>88</v>
          </cell>
          <cell r="BD252">
            <v>35</v>
          </cell>
          <cell r="BE252">
            <v>21</v>
          </cell>
          <cell r="BF252">
            <v>19</v>
          </cell>
          <cell r="BG252">
            <v>40</v>
          </cell>
          <cell r="BH252">
            <v>87</v>
          </cell>
          <cell r="BI252">
            <v>39</v>
          </cell>
          <cell r="BJ252">
            <v>0</v>
          </cell>
          <cell r="BK252">
            <v>2997</v>
          </cell>
          <cell r="BL252">
            <v>2997</v>
          </cell>
        </row>
        <row r="253">
          <cell r="C253" t="str">
            <v>B03000</v>
          </cell>
          <cell r="D253" t="str">
            <v>B.3)  Manutenzione e riparazione (ordinaria esternalizzata)</v>
          </cell>
          <cell r="E253" t="str">
            <v>2008</v>
          </cell>
          <cell r="F253" t="str">
            <v>C</v>
          </cell>
          <cell r="G253">
            <v>0</v>
          </cell>
          <cell r="H253">
            <v>0</v>
          </cell>
          <cell r="I253">
            <v>2597</v>
          </cell>
          <cell r="L253">
            <v>500</v>
          </cell>
          <cell r="O253">
            <v>8017</v>
          </cell>
          <cell r="R253">
            <v>2096</v>
          </cell>
          <cell r="U253">
            <v>11121</v>
          </cell>
          <cell r="X253">
            <v>12427</v>
          </cell>
          <cell r="AA253">
            <v>3531</v>
          </cell>
          <cell r="AD253">
            <v>3624</v>
          </cell>
          <cell r="AG253">
            <v>3493</v>
          </cell>
          <cell r="AJ253">
            <v>7865</v>
          </cell>
          <cell r="AM253">
            <v>6874</v>
          </cell>
          <cell r="AP253">
            <v>5849</v>
          </cell>
          <cell r="AS253">
            <v>1342</v>
          </cell>
          <cell r="AT253">
            <v>4494</v>
          </cell>
          <cell r="AU253">
            <v>4389</v>
          </cell>
          <cell r="AV253">
            <v>3976</v>
          </cell>
          <cell r="AW253">
            <v>1025</v>
          </cell>
          <cell r="AX253">
            <v>1924</v>
          </cell>
          <cell r="AY253">
            <v>1074</v>
          </cell>
          <cell r="AZ253">
            <v>767</v>
          </cell>
          <cell r="BA253">
            <v>1537</v>
          </cell>
          <cell r="BB253">
            <v>2191</v>
          </cell>
          <cell r="BC253">
            <v>1343</v>
          </cell>
          <cell r="BD253">
            <v>2168</v>
          </cell>
          <cell r="BE253">
            <v>1690</v>
          </cell>
          <cell r="BF253">
            <v>1688</v>
          </cell>
          <cell r="BG253">
            <v>5752</v>
          </cell>
          <cell r="BH253">
            <v>4711</v>
          </cell>
          <cell r="BI253">
            <v>3651</v>
          </cell>
          <cell r="BJ253">
            <v>874</v>
          </cell>
          <cell r="BK253">
            <v>112588</v>
          </cell>
          <cell r="BL253">
            <v>112590</v>
          </cell>
        </row>
        <row r="254">
          <cell r="C254" t="str">
            <v>B03005</v>
          </cell>
          <cell r="D254" t="str">
            <v>B.3.A)  Manutenzione e riparazione agli immobili e loro pertinenze</v>
          </cell>
          <cell r="E254" t="str">
            <v>2008</v>
          </cell>
          <cell r="F254" t="str">
            <v>C</v>
          </cell>
          <cell r="G254">
            <v>0</v>
          </cell>
          <cell r="H254">
            <v>0</v>
          </cell>
          <cell r="I254">
            <v>322</v>
          </cell>
          <cell r="L254">
            <v>83</v>
          </cell>
          <cell r="O254">
            <v>4628</v>
          </cell>
          <cell r="R254">
            <v>488</v>
          </cell>
          <cell r="U254">
            <v>2522</v>
          </cell>
          <cell r="X254">
            <v>5015</v>
          </cell>
          <cell r="AA254">
            <v>1107</v>
          </cell>
          <cell r="AD254">
            <v>1658</v>
          </cell>
          <cell r="AG254">
            <v>882</v>
          </cell>
          <cell r="AJ254">
            <v>3835</v>
          </cell>
          <cell r="AM254">
            <v>2949</v>
          </cell>
          <cell r="AP254">
            <v>446</v>
          </cell>
          <cell r="AS254">
            <v>731</v>
          </cell>
          <cell r="AT254">
            <v>2148</v>
          </cell>
          <cell r="AU254">
            <v>53</v>
          </cell>
          <cell r="AV254">
            <v>1401</v>
          </cell>
          <cell r="AW254">
            <v>299</v>
          </cell>
          <cell r="AX254">
            <v>330</v>
          </cell>
          <cell r="AY254">
            <v>666</v>
          </cell>
          <cell r="AZ254">
            <v>73</v>
          </cell>
          <cell r="BA254">
            <v>233</v>
          </cell>
          <cell r="BB254">
            <v>641</v>
          </cell>
          <cell r="BC254">
            <v>23</v>
          </cell>
          <cell r="BD254">
            <v>521</v>
          </cell>
          <cell r="BE254">
            <v>238</v>
          </cell>
          <cell r="BF254">
            <v>104</v>
          </cell>
          <cell r="BG254">
            <v>1709</v>
          </cell>
          <cell r="BH254">
            <v>282</v>
          </cell>
          <cell r="BI254">
            <v>1365</v>
          </cell>
          <cell r="BJ254">
            <v>423</v>
          </cell>
          <cell r="BK254">
            <v>35175</v>
          </cell>
          <cell r="BL254">
            <v>35175</v>
          </cell>
        </row>
        <row r="255">
          <cell r="C255" t="str">
            <v>B03010</v>
          </cell>
          <cell r="D255" t="str">
            <v>B.3.B)  Manutenzione e riparazione ai mobili e macchine</v>
          </cell>
          <cell r="E255" t="str">
            <v>2008</v>
          </cell>
          <cell r="F255" t="str">
            <v>C</v>
          </cell>
          <cell r="G255">
            <v>0</v>
          </cell>
          <cell r="H255">
            <v>0</v>
          </cell>
          <cell r="I255">
            <v>4</v>
          </cell>
          <cell r="L255">
            <v>17</v>
          </cell>
          <cell r="O255">
            <v>113</v>
          </cell>
          <cell r="R255">
            <v>35</v>
          </cell>
          <cell r="U255">
            <v>299</v>
          </cell>
          <cell r="X255">
            <v>272</v>
          </cell>
          <cell r="AA255">
            <v>1210</v>
          </cell>
          <cell r="AD255">
            <v>398</v>
          </cell>
          <cell r="AG255">
            <v>1055</v>
          </cell>
          <cell r="AJ255">
            <v>1168</v>
          </cell>
          <cell r="AM255">
            <v>577</v>
          </cell>
          <cell r="AP255">
            <v>104</v>
          </cell>
          <cell r="AS255">
            <v>152</v>
          </cell>
          <cell r="AT255">
            <v>27</v>
          </cell>
          <cell r="AU255">
            <v>368</v>
          </cell>
          <cell r="AV255">
            <v>393</v>
          </cell>
          <cell r="AW255">
            <v>19</v>
          </cell>
          <cell r="AX255">
            <v>6</v>
          </cell>
          <cell r="AY255">
            <v>52</v>
          </cell>
          <cell r="AZ255">
            <v>377</v>
          </cell>
          <cell r="BA255">
            <v>579</v>
          </cell>
          <cell r="BB255">
            <v>194</v>
          </cell>
          <cell r="BC255">
            <v>206</v>
          </cell>
          <cell r="BD255">
            <v>622</v>
          </cell>
          <cell r="BE255">
            <v>266</v>
          </cell>
          <cell r="BF255">
            <v>609</v>
          </cell>
          <cell r="BG255">
            <v>2088</v>
          </cell>
          <cell r="BH255">
            <v>1808</v>
          </cell>
          <cell r="BI255">
            <v>22</v>
          </cell>
          <cell r="BJ255">
            <v>58</v>
          </cell>
          <cell r="BK255">
            <v>13098</v>
          </cell>
          <cell r="BL255">
            <v>13098</v>
          </cell>
        </row>
        <row r="256">
          <cell r="C256" t="str">
            <v>B03015</v>
          </cell>
          <cell r="D256" t="str">
            <v>B.3.C)  Manutenzione e riparazione alle attrezzature tecnico-scientifico sanitarie</v>
          </cell>
          <cell r="E256" t="str">
            <v>2008</v>
          </cell>
          <cell r="F256" t="str">
            <v>C</v>
          </cell>
          <cell r="G256">
            <v>0</v>
          </cell>
          <cell r="H256">
            <v>0</v>
          </cell>
          <cell r="I256">
            <v>601</v>
          </cell>
          <cell r="L256">
            <v>267</v>
          </cell>
          <cell r="O256">
            <v>2138</v>
          </cell>
          <cell r="R256">
            <v>1522</v>
          </cell>
          <cell r="U256">
            <v>5767</v>
          </cell>
          <cell r="X256">
            <v>3385</v>
          </cell>
          <cell r="AA256">
            <v>1073</v>
          </cell>
          <cell r="AD256">
            <v>1133</v>
          </cell>
          <cell r="AG256">
            <v>1339</v>
          </cell>
          <cell r="AJ256">
            <v>2816</v>
          </cell>
          <cell r="AM256">
            <v>3301</v>
          </cell>
          <cell r="AP256">
            <v>3721</v>
          </cell>
          <cell r="AS256">
            <v>422</v>
          </cell>
          <cell r="AT256">
            <v>2274</v>
          </cell>
          <cell r="AU256">
            <v>3955</v>
          </cell>
          <cell r="AV256">
            <v>1163</v>
          </cell>
          <cell r="AW256">
            <v>688</v>
          </cell>
          <cell r="AX256">
            <v>1339</v>
          </cell>
          <cell r="AY256">
            <v>356</v>
          </cell>
          <cell r="AZ256">
            <v>269</v>
          </cell>
          <cell r="BA256">
            <v>724</v>
          </cell>
          <cell r="BB256">
            <v>1340</v>
          </cell>
          <cell r="BC256">
            <v>1100</v>
          </cell>
          <cell r="BD256">
            <v>996</v>
          </cell>
          <cell r="BE256">
            <v>1170</v>
          </cell>
          <cell r="BF256">
            <v>807</v>
          </cell>
          <cell r="BG256">
            <v>1952</v>
          </cell>
          <cell r="BH256">
            <v>2612</v>
          </cell>
          <cell r="BI256">
            <v>2013</v>
          </cell>
          <cell r="BJ256">
            <v>390</v>
          </cell>
          <cell r="BK256">
            <v>50633</v>
          </cell>
          <cell r="BL256">
            <v>50633</v>
          </cell>
        </row>
        <row r="257">
          <cell r="C257" t="str">
            <v>B03020</v>
          </cell>
          <cell r="D257" t="str">
            <v>B.3.D)  Manutenzione e riparazione per la manut. di automezzi (sanitari e non)</v>
          </cell>
          <cell r="E257" t="str">
            <v>2008</v>
          </cell>
          <cell r="F257" t="str">
            <v>C</v>
          </cell>
          <cell r="G257">
            <v>0</v>
          </cell>
          <cell r="H257">
            <v>0</v>
          </cell>
          <cell r="I257">
            <v>119</v>
          </cell>
          <cell r="L257">
            <v>23</v>
          </cell>
          <cell r="O257">
            <v>34</v>
          </cell>
          <cell r="R257">
            <v>9</v>
          </cell>
          <cell r="U257">
            <v>80</v>
          </cell>
          <cell r="X257">
            <v>281</v>
          </cell>
          <cell r="AA257">
            <v>43</v>
          </cell>
          <cell r="AD257">
            <v>76</v>
          </cell>
          <cell r="AG257">
            <v>94</v>
          </cell>
          <cell r="AJ257">
            <v>29</v>
          </cell>
          <cell r="AM257">
            <v>40</v>
          </cell>
          <cell r="AP257">
            <v>29</v>
          </cell>
          <cell r="AS257">
            <v>22</v>
          </cell>
          <cell r="AT257">
            <v>21</v>
          </cell>
          <cell r="AU257">
            <v>13</v>
          </cell>
          <cell r="AV257">
            <v>73</v>
          </cell>
          <cell r="AW257">
            <v>0</v>
          </cell>
          <cell r="AX257">
            <v>22</v>
          </cell>
          <cell r="AY257">
            <v>0</v>
          </cell>
          <cell r="AZ257">
            <v>5</v>
          </cell>
          <cell r="BA257">
            <v>1</v>
          </cell>
          <cell r="BB257">
            <v>16</v>
          </cell>
          <cell r="BC257">
            <v>14</v>
          </cell>
          <cell r="BD257">
            <v>6</v>
          </cell>
          <cell r="BE257">
            <v>4</v>
          </cell>
          <cell r="BF257">
            <v>4</v>
          </cell>
          <cell r="BG257">
            <v>3</v>
          </cell>
          <cell r="BH257">
            <v>7</v>
          </cell>
          <cell r="BI257">
            <v>1</v>
          </cell>
          <cell r="BJ257">
            <v>3</v>
          </cell>
          <cell r="BK257">
            <v>1072</v>
          </cell>
          <cell r="BL257">
            <v>1072</v>
          </cell>
        </row>
        <row r="258">
          <cell r="C258" t="str">
            <v>B03025</v>
          </cell>
          <cell r="D258" t="str">
            <v>B.3.E)  Altre manutenzioni e riparazioni</v>
          </cell>
          <cell r="E258" t="str">
            <v>2008</v>
          </cell>
          <cell r="F258" t="str">
            <v>C</v>
          </cell>
          <cell r="G258">
            <v>0</v>
          </cell>
          <cell r="H258">
            <v>0</v>
          </cell>
          <cell r="I258">
            <v>1551</v>
          </cell>
          <cell r="L258">
            <v>110</v>
          </cell>
          <cell r="O258">
            <v>1104</v>
          </cell>
          <cell r="R258">
            <v>42</v>
          </cell>
          <cell r="U258">
            <v>2453</v>
          </cell>
          <cell r="X258">
            <v>3474</v>
          </cell>
          <cell r="AA258">
            <v>98</v>
          </cell>
          <cell r="AD258">
            <v>359</v>
          </cell>
          <cell r="AG258">
            <v>123</v>
          </cell>
          <cell r="AJ258">
            <v>17</v>
          </cell>
          <cell r="AM258">
            <v>7</v>
          </cell>
          <cell r="AP258">
            <v>1549</v>
          </cell>
          <cell r="AS258">
            <v>15</v>
          </cell>
          <cell r="AT258">
            <v>24</v>
          </cell>
          <cell r="AU258">
            <v>0</v>
          </cell>
          <cell r="AV258">
            <v>946</v>
          </cell>
          <cell r="AW258">
            <v>19</v>
          </cell>
          <cell r="AX258">
            <v>225</v>
          </cell>
          <cell r="AY258">
            <v>0</v>
          </cell>
          <cell r="AZ258">
            <v>43</v>
          </cell>
          <cell r="BA258">
            <v>0</v>
          </cell>
          <cell r="BB258">
            <v>0</v>
          </cell>
          <cell r="BC258">
            <v>0</v>
          </cell>
          <cell r="BD258">
            <v>23</v>
          </cell>
          <cell r="BE258">
            <v>12</v>
          </cell>
          <cell r="BF258">
            <v>164</v>
          </cell>
          <cell r="BG258">
            <v>0</v>
          </cell>
          <cell r="BH258">
            <v>2</v>
          </cell>
          <cell r="BI258">
            <v>250</v>
          </cell>
          <cell r="BJ258">
            <v>0</v>
          </cell>
          <cell r="BK258">
            <v>12610</v>
          </cell>
          <cell r="BL258">
            <v>12610</v>
          </cell>
        </row>
        <row r="259">
          <cell r="C259" t="str">
            <v>B03030</v>
          </cell>
          <cell r="D259" t="str">
            <v>B.3.F)  Manutentioni e riparazioni da Asl-AO, IRCCS, Policlinici della Regione</v>
          </cell>
          <cell r="E259" t="str">
            <v>2008</v>
          </cell>
          <cell r="F259" t="str">
            <v>C</v>
          </cell>
          <cell r="G259">
            <v>0</v>
          </cell>
          <cell r="H259">
            <v>0</v>
          </cell>
          <cell r="I259">
            <v>0</v>
          </cell>
          <cell r="L259">
            <v>0</v>
          </cell>
          <cell r="O259">
            <v>0</v>
          </cell>
          <cell r="R259">
            <v>0</v>
          </cell>
          <cell r="U259">
            <v>0</v>
          </cell>
          <cell r="X259">
            <v>0</v>
          </cell>
          <cell r="AA259">
            <v>0</v>
          </cell>
          <cell r="AD259">
            <v>0</v>
          </cell>
          <cell r="AG259">
            <v>0</v>
          </cell>
          <cell r="AJ259">
            <v>0</v>
          </cell>
          <cell r="AM259">
            <v>0</v>
          </cell>
          <cell r="AP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2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2</v>
          </cell>
        </row>
        <row r="260">
          <cell r="C260" t="str">
            <v>B04000</v>
          </cell>
          <cell r="D260" t="str">
            <v>B.4)   Godimento di beni di terzi</v>
          </cell>
          <cell r="E260" t="str">
            <v>2008</v>
          </cell>
          <cell r="F260" t="str">
            <v>C</v>
          </cell>
          <cell r="G260">
            <v>0</v>
          </cell>
          <cell r="H260">
            <v>0</v>
          </cell>
          <cell r="I260">
            <v>4021</v>
          </cell>
          <cell r="L260">
            <v>603</v>
          </cell>
          <cell r="O260">
            <v>5591</v>
          </cell>
          <cell r="R260">
            <v>894</v>
          </cell>
          <cell r="U260">
            <v>4944</v>
          </cell>
          <cell r="X260">
            <v>4964</v>
          </cell>
          <cell r="AA260">
            <v>2168</v>
          </cell>
          <cell r="AD260">
            <v>1381</v>
          </cell>
          <cell r="AG260">
            <v>1498</v>
          </cell>
          <cell r="AJ260">
            <v>3786</v>
          </cell>
          <cell r="AM260">
            <v>1832</v>
          </cell>
          <cell r="AP260">
            <v>2586</v>
          </cell>
          <cell r="AS260">
            <v>29</v>
          </cell>
          <cell r="AT260">
            <v>1167</v>
          </cell>
          <cell r="AU260">
            <v>345</v>
          </cell>
          <cell r="AV260">
            <v>1138</v>
          </cell>
          <cell r="AW260">
            <v>410</v>
          </cell>
          <cell r="AX260">
            <v>1287</v>
          </cell>
          <cell r="AY260">
            <v>748</v>
          </cell>
          <cell r="AZ260">
            <v>90</v>
          </cell>
          <cell r="BA260">
            <v>565</v>
          </cell>
          <cell r="BB260">
            <v>949</v>
          </cell>
          <cell r="BC260">
            <v>1627</v>
          </cell>
          <cell r="BD260">
            <v>1367</v>
          </cell>
          <cell r="BE260">
            <v>898</v>
          </cell>
          <cell r="BF260">
            <v>1455</v>
          </cell>
          <cell r="BG260">
            <v>7598</v>
          </cell>
          <cell r="BH260">
            <v>87</v>
          </cell>
          <cell r="BI260">
            <v>511</v>
          </cell>
          <cell r="BJ260">
            <v>403</v>
          </cell>
          <cell r="BK260">
            <v>54674</v>
          </cell>
          <cell r="BL260">
            <v>54942</v>
          </cell>
        </row>
        <row r="261">
          <cell r="C261" t="str">
            <v>B04005</v>
          </cell>
          <cell r="D261" t="str">
            <v>B.4.A)  Affitti passivi</v>
          </cell>
          <cell r="E261" t="str">
            <v>2008</v>
          </cell>
          <cell r="F261" t="str">
            <v>C</v>
          </cell>
          <cell r="G261">
            <v>0</v>
          </cell>
          <cell r="H261">
            <v>0</v>
          </cell>
          <cell r="I261">
            <v>517</v>
          </cell>
          <cell r="L261">
            <v>213</v>
          </cell>
          <cell r="O261">
            <v>1267</v>
          </cell>
          <cell r="R261">
            <v>177</v>
          </cell>
          <cell r="U261">
            <v>456</v>
          </cell>
          <cell r="X261">
            <v>2172</v>
          </cell>
          <cell r="AA261">
            <v>883</v>
          </cell>
          <cell r="AD261">
            <v>486</v>
          </cell>
          <cell r="AG261">
            <v>463</v>
          </cell>
          <cell r="AJ261">
            <v>64</v>
          </cell>
          <cell r="AM261">
            <v>0</v>
          </cell>
          <cell r="AP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25</v>
          </cell>
          <cell r="BB261">
            <v>0</v>
          </cell>
          <cell r="BC261">
            <v>212</v>
          </cell>
          <cell r="BD261">
            <v>246</v>
          </cell>
          <cell r="BE261">
            <v>62</v>
          </cell>
          <cell r="BF261">
            <v>0</v>
          </cell>
          <cell r="BG261">
            <v>178</v>
          </cell>
          <cell r="BH261">
            <v>0</v>
          </cell>
          <cell r="BI261">
            <v>0</v>
          </cell>
          <cell r="BJ261">
            <v>0</v>
          </cell>
          <cell r="BK261">
            <v>7421</v>
          </cell>
          <cell r="BL261">
            <v>7421</v>
          </cell>
        </row>
        <row r="262">
          <cell r="C262" t="str">
            <v>B04010</v>
          </cell>
          <cell r="D262" t="str">
            <v>B.4.B)  Canoni di noleggio</v>
          </cell>
          <cell r="E262" t="str">
            <v>2008</v>
          </cell>
          <cell r="F262" t="str">
            <v>C</v>
          </cell>
          <cell r="G262">
            <v>0</v>
          </cell>
          <cell r="H262">
            <v>0</v>
          </cell>
          <cell r="I262">
            <v>1409</v>
          </cell>
          <cell r="L262">
            <v>388</v>
          </cell>
          <cell r="O262">
            <v>1326</v>
          </cell>
          <cell r="R262">
            <v>423</v>
          </cell>
          <cell r="U262">
            <v>4488</v>
          </cell>
          <cell r="X262">
            <v>2792</v>
          </cell>
          <cell r="AA262">
            <v>313</v>
          </cell>
          <cell r="AD262">
            <v>732</v>
          </cell>
          <cell r="AG262">
            <v>1034</v>
          </cell>
          <cell r="AJ262">
            <v>3043</v>
          </cell>
          <cell r="AM262">
            <v>1815</v>
          </cell>
          <cell r="AP262">
            <v>2312</v>
          </cell>
          <cell r="AS262">
            <v>15</v>
          </cell>
          <cell r="AT262">
            <v>959</v>
          </cell>
          <cell r="AU262">
            <v>180</v>
          </cell>
          <cell r="AV262">
            <v>2</v>
          </cell>
          <cell r="AW262">
            <v>410</v>
          </cell>
          <cell r="AX262">
            <v>1061</v>
          </cell>
          <cell r="AY262">
            <v>591</v>
          </cell>
          <cell r="AZ262">
            <v>82</v>
          </cell>
          <cell r="BA262">
            <v>280</v>
          </cell>
          <cell r="BB262">
            <v>891</v>
          </cell>
          <cell r="BC262">
            <v>526</v>
          </cell>
          <cell r="BD262">
            <v>843</v>
          </cell>
          <cell r="BE262">
            <v>515</v>
          </cell>
          <cell r="BF262">
            <v>1188</v>
          </cell>
          <cell r="BG262">
            <v>7335</v>
          </cell>
          <cell r="BH262">
            <v>87</v>
          </cell>
          <cell r="BI262">
            <v>268</v>
          </cell>
          <cell r="BJ262">
            <v>369</v>
          </cell>
          <cell r="BK262">
            <v>35678</v>
          </cell>
          <cell r="BL262">
            <v>35677</v>
          </cell>
        </row>
        <row r="263">
          <cell r="C263" t="str">
            <v>B04015</v>
          </cell>
          <cell r="D263" t="str">
            <v>B.4.B.1) Canoni di noleggio - area sanitaria</v>
          </cell>
          <cell r="E263" t="str">
            <v>2008</v>
          </cell>
          <cell r="F263" t="str">
            <v>C</v>
          </cell>
          <cell r="G263">
            <v>0</v>
          </cell>
          <cell r="H263">
            <v>0</v>
          </cell>
          <cell r="I263">
            <v>1148</v>
          </cell>
          <cell r="L263">
            <v>354</v>
          </cell>
          <cell r="O263">
            <v>926</v>
          </cell>
          <cell r="R263">
            <v>252</v>
          </cell>
          <cell r="U263">
            <v>2660</v>
          </cell>
          <cell r="X263">
            <v>1629</v>
          </cell>
          <cell r="AA263">
            <v>221</v>
          </cell>
          <cell r="AD263">
            <v>294</v>
          </cell>
          <cell r="AG263">
            <v>878</v>
          </cell>
          <cell r="AJ263">
            <v>3022</v>
          </cell>
          <cell r="AM263">
            <v>1338</v>
          </cell>
          <cell r="AP263">
            <v>2258</v>
          </cell>
          <cell r="AS263">
            <v>15</v>
          </cell>
          <cell r="AT263">
            <v>865</v>
          </cell>
          <cell r="AU263">
            <v>168</v>
          </cell>
          <cell r="AV263">
            <v>0</v>
          </cell>
          <cell r="AW263">
            <v>390</v>
          </cell>
          <cell r="AX263">
            <v>1054</v>
          </cell>
          <cell r="AY263">
            <v>510</v>
          </cell>
          <cell r="AZ263">
            <v>62</v>
          </cell>
          <cell r="BA263">
            <v>237</v>
          </cell>
          <cell r="BB263">
            <v>751</v>
          </cell>
          <cell r="BC263">
            <v>490</v>
          </cell>
          <cell r="BD263">
            <v>819</v>
          </cell>
          <cell r="BE263">
            <v>434</v>
          </cell>
          <cell r="BF263">
            <v>1178</v>
          </cell>
          <cell r="BG263">
            <v>6965</v>
          </cell>
          <cell r="BH263">
            <v>87</v>
          </cell>
          <cell r="BI263">
            <v>150</v>
          </cell>
          <cell r="BJ263">
            <v>369</v>
          </cell>
          <cell r="BK263">
            <v>29524</v>
          </cell>
          <cell r="BL263">
            <v>29524</v>
          </cell>
        </row>
        <row r="264">
          <cell r="C264" t="str">
            <v>B04020</v>
          </cell>
          <cell r="D264" t="str">
            <v>B.4.B.2) Canoni di noleggio - area non sanitaria</v>
          </cell>
          <cell r="E264" t="str">
            <v>2008</v>
          </cell>
          <cell r="F264" t="str">
            <v>C</v>
          </cell>
          <cell r="G264">
            <v>0</v>
          </cell>
          <cell r="H264">
            <v>0</v>
          </cell>
          <cell r="I264">
            <v>261</v>
          </cell>
          <cell r="L264">
            <v>34</v>
          </cell>
          <cell r="O264">
            <v>400</v>
          </cell>
          <cell r="R264">
            <v>171</v>
          </cell>
          <cell r="U264">
            <v>1828</v>
          </cell>
          <cell r="X264">
            <v>1163</v>
          </cell>
          <cell r="AA264">
            <v>92</v>
          </cell>
          <cell r="AD264">
            <v>438</v>
          </cell>
          <cell r="AG264">
            <v>156</v>
          </cell>
          <cell r="AJ264">
            <v>21</v>
          </cell>
          <cell r="AM264">
            <v>477</v>
          </cell>
          <cell r="AP264">
            <v>54</v>
          </cell>
          <cell r="AS264">
            <v>0</v>
          </cell>
          <cell r="AT264">
            <v>94</v>
          </cell>
          <cell r="AU264">
            <v>12</v>
          </cell>
          <cell r="AV264">
            <v>2</v>
          </cell>
          <cell r="AW264">
            <v>20</v>
          </cell>
          <cell r="AX264">
            <v>7</v>
          </cell>
          <cell r="AY264">
            <v>81</v>
          </cell>
          <cell r="AZ264">
            <v>20</v>
          </cell>
          <cell r="BA264">
            <v>43</v>
          </cell>
          <cell r="BB264">
            <v>140</v>
          </cell>
          <cell r="BC264">
            <v>36</v>
          </cell>
          <cell r="BD264">
            <v>24</v>
          </cell>
          <cell r="BE264">
            <v>81</v>
          </cell>
          <cell r="BF264">
            <v>10</v>
          </cell>
          <cell r="BG264">
            <v>370</v>
          </cell>
          <cell r="BH264">
            <v>0</v>
          </cell>
          <cell r="BI264">
            <v>118</v>
          </cell>
          <cell r="BJ264">
            <v>0</v>
          </cell>
          <cell r="BK264">
            <v>6154</v>
          </cell>
          <cell r="BL264">
            <v>6153</v>
          </cell>
        </row>
        <row r="265">
          <cell r="C265" t="str">
            <v>B04025</v>
          </cell>
          <cell r="D265" t="str">
            <v>B.4.C)  Canoni di leasing</v>
          </cell>
          <cell r="E265" t="str">
            <v>2008</v>
          </cell>
          <cell r="F265" t="str">
            <v>C</v>
          </cell>
          <cell r="G265">
            <v>0</v>
          </cell>
          <cell r="H265">
            <v>0</v>
          </cell>
          <cell r="I265">
            <v>2095</v>
          </cell>
          <cell r="L265">
            <v>2</v>
          </cell>
          <cell r="O265">
            <v>2729</v>
          </cell>
          <cell r="R265">
            <v>294</v>
          </cell>
          <cell r="U265">
            <v>0</v>
          </cell>
          <cell r="X265">
            <v>0</v>
          </cell>
          <cell r="AA265">
            <v>972</v>
          </cell>
          <cell r="AD265">
            <v>163</v>
          </cell>
          <cell r="AG265">
            <v>1</v>
          </cell>
          <cell r="AJ265">
            <v>679</v>
          </cell>
          <cell r="AM265">
            <v>17</v>
          </cell>
          <cell r="AP265">
            <v>274</v>
          </cell>
          <cell r="AS265">
            <v>14</v>
          </cell>
          <cell r="AT265">
            <v>208</v>
          </cell>
          <cell r="AU265">
            <v>165</v>
          </cell>
          <cell r="AV265">
            <v>1136</v>
          </cell>
          <cell r="AW265">
            <v>0</v>
          </cell>
          <cell r="AX265">
            <v>226</v>
          </cell>
          <cell r="AY265">
            <v>157</v>
          </cell>
          <cell r="AZ265">
            <v>8</v>
          </cell>
          <cell r="BA265">
            <v>260</v>
          </cell>
          <cell r="BB265">
            <v>58</v>
          </cell>
          <cell r="BC265">
            <v>889</v>
          </cell>
          <cell r="BD265">
            <v>278</v>
          </cell>
          <cell r="BE265">
            <v>321</v>
          </cell>
          <cell r="BF265">
            <v>267</v>
          </cell>
          <cell r="BG265">
            <v>85</v>
          </cell>
          <cell r="BH265">
            <v>0</v>
          </cell>
          <cell r="BI265">
            <v>243</v>
          </cell>
          <cell r="BJ265">
            <v>34</v>
          </cell>
          <cell r="BK265">
            <v>11575</v>
          </cell>
          <cell r="BL265">
            <v>11575</v>
          </cell>
        </row>
        <row r="266">
          <cell r="C266" t="str">
            <v>B04030</v>
          </cell>
          <cell r="D266" t="str">
            <v>B.4.C.1) Canoni di leasing - area sanitaria</v>
          </cell>
          <cell r="E266" t="str">
            <v>2008</v>
          </cell>
          <cell r="F266" t="str">
            <v>C</v>
          </cell>
          <cell r="G266">
            <v>0</v>
          </cell>
          <cell r="H266">
            <v>0</v>
          </cell>
          <cell r="I266">
            <v>2095</v>
          </cell>
          <cell r="L266">
            <v>0</v>
          </cell>
          <cell r="O266">
            <v>2686</v>
          </cell>
          <cell r="R266">
            <v>45</v>
          </cell>
          <cell r="U266">
            <v>0</v>
          </cell>
          <cell r="X266">
            <v>0</v>
          </cell>
          <cell r="AA266">
            <v>782</v>
          </cell>
          <cell r="AD266">
            <v>145</v>
          </cell>
          <cell r="AG266">
            <v>1</v>
          </cell>
          <cell r="AJ266">
            <v>676</v>
          </cell>
          <cell r="AM266">
            <v>17</v>
          </cell>
          <cell r="AP266">
            <v>274</v>
          </cell>
          <cell r="AS266">
            <v>0</v>
          </cell>
          <cell r="AT266">
            <v>208</v>
          </cell>
          <cell r="AU266">
            <v>165</v>
          </cell>
          <cell r="AV266">
            <v>1089</v>
          </cell>
          <cell r="AW266">
            <v>0</v>
          </cell>
          <cell r="AX266">
            <v>0</v>
          </cell>
          <cell r="AY266">
            <v>101</v>
          </cell>
          <cell r="AZ266">
            <v>4</v>
          </cell>
          <cell r="BA266">
            <v>19</v>
          </cell>
          <cell r="BB266">
            <v>0</v>
          </cell>
          <cell r="BC266">
            <v>889</v>
          </cell>
          <cell r="BD266">
            <v>278</v>
          </cell>
          <cell r="BE266">
            <v>202</v>
          </cell>
          <cell r="BF266">
            <v>267</v>
          </cell>
          <cell r="BG266">
            <v>85</v>
          </cell>
          <cell r="BH266">
            <v>0</v>
          </cell>
          <cell r="BI266">
            <v>243</v>
          </cell>
          <cell r="BJ266">
            <v>0</v>
          </cell>
          <cell r="BK266">
            <v>10271</v>
          </cell>
          <cell r="BL266">
            <v>10271</v>
          </cell>
        </row>
        <row r="267">
          <cell r="C267" t="str">
            <v>B04035</v>
          </cell>
          <cell r="D267" t="str">
            <v>B.4.C.2) Canoni di leasing - area non sanitaria</v>
          </cell>
          <cell r="E267" t="str">
            <v>2008</v>
          </cell>
          <cell r="F267" t="str">
            <v>C</v>
          </cell>
          <cell r="G267">
            <v>0</v>
          </cell>
          <cell r="H267">
            <v>0</v>
          </cell>
          <cell r="I267">
            <v>0</v>
          </cell>
          <cell r="L267">
            <v>2</v>
          </cell>
          <cell r="O267">
            <v>43</v>
          </cell>
          <cell r="R267">
            <v>249</v>
          </cell>
          <cell r="U267">
            <v>0</v>
          </cell>
          <cell r="X267">
            <v>0</v>
          </cell>
          <cell r="AA267">
            <v>190</v>
          </cell>
          <cell r="AD267">
            <v>18</v>
          </cell>
          <cell r="AG267">
            <v>0</v>
          </cell>
          <cell r="AJ267">
            <v>3</v>
          </cell>
          <cell r="AM267">
            <v>0</v>
          </cell>
          <cell r="AP267">
            <v>0</v>
          </cell>
          <cell r="AS267">
            <v>14</v>
          </cell>
          <cell r="AT267">
            <v>0</v>
          </cell>
          <cell r="AU267">
            <v>0</v>
          </cell>
          <cell r="AV267">
            <v>47</v>
          </cell>
          <cell r="AW267">
            <v>0</v>
          </cell>
          <cell r="AX267">
            <v>226</v>
          </cell>
          <cell r="AY267">
            <v>56</v>
          </cell>
          <cell r="AZ267">
            <v>4</v>
          </cell>
          <cell r="BA267">
            <v>241</v>
          </cell>
          <cell r="BB267">
            <v>58</v>
          </cell>
          <cell r="BC267">
            <v>0</v>
          </cell>
          <cell r="BD267">
            <v>0</v>
          </cell>
          <cell r="BE267">
            <v>119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34</v>
          </cell>
          <cell r="BK267">
            <v>1304</v>
          </cell>
          <cell r="BL267">
            <v>1304</v>
          </cell>
        </row>
        <row r="268">
          <cell r="C268" t="str">
            <v>B04040</v>
          </cell>
          <cell r="D268" t="str">
            <v>B.4.D)  Locazioni e noleggi da Asl-Ao della Regione</v>
          </cell>
          <cell r="E268" t="str">
            <v>2008</v>
          </cell>
          <cell r="F268" t="str">
            <v>C</v>
          </cell>
          <cell r="G268">
            <v>0</v>
          </cell>
          <cell r="H268">
            <v>0</v>
          </cell>
          <cell r="I268">
            <v>0</v>
          </cell>
          <cell r="L268">
            <v>0</v>
          </cell>
          <cell r="O268">
            <v>269</v>
          </cell>
          <cell r="R268">
            <v>0</v>
          </cell>
          <cell r="U268">
            <v>0</v>
          </cell>
          <cell r="X268">
            <v>0</v>
          </cell>
          <cell r="AA268">
            <v>0</v>
          </cell>
          <cell r="AD268">
            <v>0</v>
          </cell>
          <cell r="AG268">
            <v>0</v>
          </cell>
          <cell r="AJ268">
            <v>0</v>
          </cell>
          <cell r="AM268">
            <v>0</v>
          </cell>
          <cell r="AP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269</v>
          </cell>
        </row>
        <row r="269">
          <cell r="C269" t="str">
            <v>B05089</v>
          </cell>
          <cell r="D269" t="str">
            <v>Totale Costo del personale</v>
          </cell>
          <cell r="E269" t="str">
            <v>2008</v>
          </cell>
          <cell r="F269" t="str">
            <v>C</v>
          </cell>
          <cell r="G269">
            <v>0</v>
          </cell>
          <cell r="H269">
            <v>467</v>
          </cell>
          <cell r="I269">
            <v>122384</v>
          </cell>
          <cell r="L269">
            <v>80786</v>
          </cell>
          <cell r="O269">
            <v>236531</v>
          </cell>
          <cell r="R269">
            <v>80995</v>
          </cell>
          <cell r="U269">
            <v>277760</v>
          </cell>
          <cell r="X269">
            <v>333687</v>
          </cell>
          <cell r="AA269">
            <v>138312</v>
          </cell>
          <cell r="AD269">
            <v>129057</v>
          </cell>
          <cell r="AG269">
            <v>152784</v>
          </cell>
          <cell r="AJ269">
            <v>181980</v>
          </cell>
          <cell r="AM269">
            <v>119550</v>
          </cell>
          <cell r="AP269">
            <v>131488</v>
          </cell>
          <cell r="AS269">
            <v>54374</v>
          </cell>
          <cell r="AT269">
            <v>75587</v>
          </cell>
          <cell r="AU269">
            <v>64197</v>
          </cell>
          <cell r="AV269">
            <v>88991</v>
          </cell>
          <cell r="AW269">
            <v>41980</v>
          </cell>
          <cell r="AX269">
            <v>50054</v>
          </cell>
          <cell r="AY269">
            <v>41583</v>
          </cell>
          <cell r="AZ269">
            <v>26982</v>
          </cell>
          <cell r="BA269">
            <v>42315</v>
          </cell>
          <cell r="BB269">
            <v>64277</v>
          </cell>
          <cell r="BC269">
            <v>54717</v>
          </cell>
          <cell r="BD269">
            <v>58381</v>
          </cell>
          <cell r="BE269">
            <v>48843</v>
          </cell>
          <cell r="BF269">
            <v>29604</v>
          </cell>
          <cell r="BG269">
            <v>98144</v>
          </cell>
          <cell r="BH269">
            <v>88658</v>
          </cell>
          <cell r="BI269">
            <v>46906</v>
          </cell>
          <cell r="BJ269">
            <v>10050</v>
          </cell>
          <cell r="BK269">
            <v>2971424</v>
          </cell>
          <cell r="BL269">
            <v>2971424</v>
          </cell>
        </row>
        <row r="270">
          <cell r="C270" t="str">
            <v>B05000</v>
          </cell>
          <cell r="D270" t="str">
            <v>B.5)   Personale del ruolo sanitario</v>
          </cell>
          <cell r="E270" t="str">
            <v>2008</v>
          </cell>
          <cell r="F270" t="str">
            <v>C</v>
          </cell>
          <cell r="G270">
            <v>0</v>
          </cell>
          <cell r="H270">
            <v>0</v>
          </cell>
          <cell r="I270">
            <v>94369</v>
          </cell>
          <cell r="L270">
            <v>61538</v>
          </cell>
          <cell r="O270">
            <v>191278</v>
          </cell>
          <cell r="R270">
            <v>63100</v>
          </cell>
          <cell r="U270">
            <v>226731</v>
          </cell>
          <cell r="X270">
            <v>251554</v>
          </cell>
          <cell r="AA270">
            <v>108372</v>
          </cell>
          <cell r="AD270">
            <v>101655</v>
          </cell>
          <cell r="AG270">
            <v>116480</v>
          </cell>
          <cell r="AJ270">
            <v>155713</v>
          </cell>
          <cell r="AM270">
            <v>99416</v>
          </cell>
          <cell r="AP270">
            <v>108099</v>
          </cell>
          <cell r="AS270">
            <v>43132</v>
          </cell>
          <cell r="AT270">
            <v>68632</v>
          </cell>
          <cell r="AU270">
            <v>55552</v>
          </cell>
          <cell r="AV270">
            <v>69167</v>
          </cell>
          <cell r="AW270">
            <v>33383</v>
          </cell>
          <cell r="AX270">
            <v>38892</v>
          </cell>
          <cell r="AY270">
            <v>32756</v>
          </cell>
          <cell r="AZ270">
            <v>22141</v>
          </cell>
          <cell r="BA270">
            <v>35946</v>
          </cell>
          <cell r="BB270">
            <v>53965</v>
          </cell>
          <cell r="BC270">
            <v>45176</v>
          </cell>
          <cell r="BD270">
            <v>48767</v>
          </cell>
          <cell r="BE270">
            <v>38458</v>
          </cell>
          <cell r="BF270">
            <v>24796</v>
          </cell>
          <cell r="BG270">
            <v>78282</v>
          </cell>
          <cell r="BH270">
            <v>77426</v>
          </cell>
          <cell r="BI270">
            <v>41865</v>
          </cell>
          <cell r="BJ270">
            <v>8622</v>
          </cell>
          <cell r="BK270">
            <v>2395263</v>
          </cell>
          <cell r="BL270">
            <v>2395263</v>
          </cell>
        </row>
        <row r="271">
          <cell r="C271" t="str">
            <v>B05005</v>
          </cell>
          <cell r="D271" t="str">
            <v>B.5.A) Costo del personale dirigente ruolo sanitario</v>
          </cell>
          <cell r="E271" t="str">
            <v>2008</v>
          </cell>
          <cell r="F271" t="str">
            <v>C</v>
          </cell>
          <cell r="G271">
            <v>0</v>
          </cell>
          <cell r="H271">
            <v>0</v>
          </cell>
          <cell r="I271">
            <v>57194</v>
          </cell>
          <cell r="L271">
            <v>36118</v>
          </cell>
          <cell r="O271">
            <v>126830</v>
          </cell>
          <cell r="R271">
            <v>41088</v>
          </cell>
          <cell r="U271">
            <v>135161</v>
          </cell>
          <cell r="X271">
            <v>162722</v>
          </cell>
          <cell r="AA271">
            <v>58744</v>
          </cell>
          <cell r="AD271">
            <v>59860</v>
          </cell>
          <cell r="AG271">
            <v>71645</v>
          </cell>
          <cell r="AJ271">
            <v>80825</v>
          </cell>
          <cell r="AM271">
            <v>57317</v>
          </cell>
          <cell r="AP271">
            <v>56972</v>
          </cell>
          <cell r="AS271">
            <v>21618</v>
          </cell>
          <cell r="AT271">
            <v>39196</v>
          </cell>
          <cell r="AU271">
            <v>33383</v>
          </cell>
          <cell r="AV271">
            <v>40700</v>
          </cell>
          <cell r="AW271">
            <v>16381</v>
          </cell>
          <cell r="AX271">
            <v>20580</v>
          </cell>
          <cell r="AY271">
            <v>17375</v>
          </cell>
          <cell r="AZ271">
            <v>11919</v>
          </cell>
          <cell r="BA271">
            <v>21226</v>
          </cell>
          <cell r="BB271">
            <v>29443</v>
          </cell>
          <cell r="BC271">
            <v>22352</v>
          </cell>
          <cell r="BD271">
            <v>24232</v>
          </cell>
          <cell r="BE271">
            <v>21225</v>
          </cell>
          <cell r="BF271">
            <v>14254</v>
          </cell>
          <cell r="BG271">
            <v>50955</v>
          </cell>
          <cell r="BH271">
            <v>49870</v>
          </cell>
          <cell r="BI271">
            <v>22033</v>
          </cell>
          <cell r="BJ271">
            <v>3709</v>
          </cell>
          <cell r="BK271">
            <v>1404927</v>
          </cell>
          <cell r="BL271">
            <v>1404927</v>
          </cell>
        </row>
        <row r="272">
          <cell r="C272" t="str">
            <v>B05010</v>
          </cell>
          <cell r="D272" t="str">
            <v>B.5.A.1) Costo del personale dirigente medico</v>
          </cell>
          <cell r="E272" t="str">
            <v>2008</v>
          </cell>
          <cell r="F272" t="str">
            <v>C</v>
          </cell>
          <cell r="G272">
            <v>0</v>
          </cell>
          <cell r="H272">
            <v>0</v>
          </cell>
          <cell r="I272">
            <v>52682</v>
          </cell>
          <cell r="L272">
            <v>32521</v>
          </cell>
          <cell r="O272">
            <v>108557</v>
          </cell>
          <cell r="R272">
            <v>37031</v>
          </cell>
          <cell r="U272">
            <v>122963</v>
          </cell>
          <cell r="X272">
            <v>133234</v>
          </cell>
          <cell r="AA272">
            <v>51323</v>
          </cell>
          <cell r="AD272">
            <v>51691</v>
          </cell>
          <cell r="AG272">
            <v>63796</v>
          </cell>
          <cell r="AJ272">
            <v>76743</v>
          </cell>
          <cell r="AM272">
            <v>54646</v>
          </cell>
          <cell r="AP272">
            <v>54407</v>
          </cell>
          <cell r="AS272">
            <v>19857</v>
          </cell>
          <cell r="AT272">
            <v>37950</v>
          </cell>
          <cell r="AU272">
            <v>31190</v>
          </cell>
          <cell r="AV272">
            <v>38785</v>
          </cell>
          <cell r="AW272">
            <v>15967</v>
          </cell>
          <cell r="AX272">
            <v>18876</v>
          </cell>
          <cell r="AY272">
            <v>16390</v>
          </cell>
          <cell r="AZ272">
            <v>11338</v>
          </cell>
          <cell r="BA272">
            <v>19637</v>
          </cell>
          <cell r="BB272">
            <v>26883</v>
          </cell>
          <cell r="BC272">
            <v>21357</v>
          </cell>
          <cell r="BD272">
            <v>22871</v>
          </cell>
          <cell r="BE272">
            <v>20220</v>
          </cell>
          <cell r="BF272">
            <v>13582</v>
          </cell>
          <cell r="BG272">
            <v>46079</v>
          </cell>
          <cell r="BH272">
            <v>41696</v>
          </cell>
          <cell r="BI272">
            <v>20416</v>
          </cell>
          <cell r="BJ272">
            <v>3499</v>
          </cell>
          <cell r="BK272">
            <v>1266187</v>
          </cell>
          <cell r="BL272">
            <v>1266187</v>
          </cell>
        </row>
        <row r="273">
          <cell r="C273" t="str">
            <v>B05015</v>
          </cell>
          <cell r="D273" t="str">
            <v>B.5.A.2) Costo del personale dirigente non medico</v>
          </cell>
          <cell r="E273" t="str">
            <v>2008</v>
          </cell>
          <cell r="F273" t="str">
            <v>C</v>
          </cell>
          <cell r="G273">
            <v>0</v>
          </cell>
          <cell r="H273">
            <v>0</v>
          </cell>
          <cell r="I273">
            <v>4512</v>
          </cell>
          <cell r="L273">
            <v>3597</v>
          </cell>
          <cell r="O273">
            <v>18273</v>
          </cell>
          <cell r="R273">
            <v>4057</v>
          </cell>
          <cell r="U273">
            <v>12198</v>
          </cell>
          <cell r="X273">
            <v>29488</v>
          </cell>
          <cell r="AA273">
            <v>7421</v>
          </cell>
          <cell r="AD273">
            <v>8169</v>
          </cell>
          <cell r="AG273">
            <v>7849</v>
          </cell>
          <cell r="AJ273">
            <v>4082</v>
          </cell>
          <cell r="AM273">
            <v>2671</v>
          </cell>
          <cell r="AP273">
            <v>2565</v>
          </cell>
          <cell r="AS273">
            <v>1761</v>
          </cell>
          <cell r="AT273">
            <v>1246</v>
          </cell>
          <cell r="AU273">
            <v>2193</v>
          </cell>
          <cell r="AV273">
            <v>1915</v>
          </cell>
          <cell r="AW273">
            <v>414</v>
          </cell>
          <cell r="AX273">
            <v>1704</v>
          </cell>
          <cell r="AY273">
            <v>985</v>
          </cell>
          <cell r="AZ273">
            <v>581</v>
          </cell>
          <cell r="BA273">
            <v>1589</v>
          </cell>
          <cell r="BB273">
            <v>2560</v>
          </cell>
          <cell r="BC273">
            <v>995</v>
          </cell>
          <cell r="BD273">
            <v>1361</v>
          </cell>
          <cell r="BE273">
            <v>1005</v>
          </cell>
          <cell r="BF273">
            <v>672</v>
          </cell>
          <cell r="BG273">
            <v>4876</v>
          </cell>
          <cell r="BH273">
            <v>8174</v>
          </cell>
          <cell r="BI273">
            <v>1617</v>
          </cell>
          <cell r="BJ273">
            <v>210</v>
          </cell>
          <cell r="BK273">
            <v>138740</v>
          </cell>
          <cell r="BL273">
            <v>138740</v>
          </cell>
        </row>
        <row r="274">
          <cell r="C274" t="str">
            <v>B05020</v>
          </cell>
          <cell r="D274" t="str">
            <v>B.5.B) Costo del personale comparto ruolo sanitario</v>
          </cell>
          <cell r="E274" t="str">
            <v>2008</v>
          </cell>
          <cell r="F274" t="str">
            <v>C</v>
          </cell>
          <cell r="G274">
            <v>0</v>
          </cell>
          <cell r="H274">
            <v>0</v>
          </cell>
          <cell r="I274">
            <v>37175</v>
          </cell>
          <cell r="L274">
            <v>25420</v>
          </cell>
          <cell r="O274">
            <v>64448</v>
          </cell>
          <cell r="R274">
            <v>22012</v>
          </cell>
          <cell r="U274">
            <v>91570</v>
          </cell>
          <cell r="X274">
            <v>88832</v>
          </cell>
          <cell r="AA274">
            <v>49628</v>
          </cell>
          <cell r="AD274">
            <v>41795</v>
          </cell>
          <cell r="AG274">
            <v>44835</v>
          </cell>
          <cell r="AJ274">
            <v>74888</v>
          </cell>
          <cell r="AM274">
            <v>42099</v>
          </cell>
          <cell r="AP274">
            <v>51127</v>
          </cell>
          <cell r="AS274">
            <v>21514</v>
          </cell>
          <cell r="AT274">
            <v>29436</v>
          </cell>
          <cell r="AU274">
            <v>22169</v>
          </cell>
          <cell r="AV274">
            <v>28467</v>
          </cell>
          <cell r="AW274">
            <v>17002</v>
          </cell>
          <cell r="AX274">
            <v>18312</v>
          </cell>
          <cell r="AY274">
            <v>15381</v>
          </cell>
          <cell r="AZ274">
            <v>10222</v>
          </cell>
          <cell r="BA274">
            <v>14720</v>
          </cell>
          <cell r="BB274">
            <v>24522</v>
          </cell>
          <cell r="BC274">
            <v>22824</v>
          </cell>
          <cell r="BD274">
            <v>24535</v>
          </cell>
          <cell r="BE274">
            <v>17233</v>
          </cell>
          <cell r="BF274">
            <v>10542</v>
          </cell>
          <cell r="BG274">
            <v>27327</v>
          </cell>
          <cell r="BH274">
            <v>27556</v>
          </cell>
          <cell r="BI274">
            <v>19832</v>
          </cell>
          <cell r="BJ274">
            <v>4913</v>
          </cell>
          <cell r="BK274">
            <v>990336</v>
          </cell>
          <cell r="BL274">
            <v>990336</v>
          </cell>
        </row>
        <row r="275">
          <cell r="C275" t="str">
            <v>B06000</v>
          </cell>
          <cell r="D275" t="str">
            <v>B.6)   Personale del ruolo professionale</v>
          </cell>
          <cell r="E275" t="str">
            <v>2008</v>
          </cell>
          <cell r="F275" t="str">
            <v>C</v>
          </cell>
          <cell r="G275">
            <v>0</v>
          </cell>
          <cell r="H275">
            <v>0</v>
          </cell>
          <cell r="I275">
            <v>278</v>
          </cell>
          <cell r="L275">
            <v>184</v>
          </cell>
          <cell r="O275">
            <v>1276</v>
          </cell>
          <cell r="R275">
            <v>271</v>
          </cell>
          <cell r="U275">
            <v>555</v>
          </cell>
          <cell r="X275">
            <v>1637</v>
          </cell>
          <cell r="AA275">
            <v>571</v>
          </cell>
          <cell r="AD275">
            <v>228</v>
          </cell>
          <cell r="AG275">
            <v>364</v>
          </cell>
          <cell r="AJ275">
            <v>620</v>
          </cell>
          <cell r="AM275">
            <v>198</v>
          </cell>
          <cell r="AP275">
            <v>418</v>
          </cell>
          <cell r="AS275">
            <v>0</v>
          </cell>
          <cell r="AT275">
            <v>422</v>
          </cell>
          <cell r="AU275">
            <v>196</v>
          </cell>
          <cell r="AV275">
            <v>338</v>
          </cell>
          <cell r="AW275">
            <v>29</v>
          </cell>
          <cell r="AX275">
            <v>245</v>
          </cell>
          <cell r="AY275">
            <v>373</v>
          </cell>
          <cell r="AZ275">
            <v>102</v>
          </cell>
          <cell r="BA275">
            <v>0</v>
          </cell>
          <cell r="BB275">
            <v>172</v>
          </cell>
          <cell r="BC275">
            <v>226</v>
          </cell>
          <cell r="BD275">
            <v>133</v>
          </cell>
          <cell r="BE275">
            <v>256</v>
          </cell>
          <cell r="BF275">
            <v>197</v>
          </cell>
          <cell r="BG275">
            <v>514</v>
          </cell>
          <cell r="BH275">
            <v>37</v>
          </cell>
          <cell r="BI275">
            <v>214</v>
          </cell>
          <cell r="BJ275">
            <v>0</v>
          </cell>
          <cell r="BK275">
            <v>10054</v>
          </cell>
          <cell r="BL275">
            <v>10054</v>
          </cell>
        </row>
        <row r="276">
          <cell r="C276" t="str">
            <v>B06005</v>
          </cell>
          <cell r="D276" t="str">
            <v>B.6.A) Costo del personale dirigente ruolo professionale</v>
          </cell>
          <cell r="E276" t="str">
            <v>2008</v>
          </cell>
          <cell r="F276" t="str">
            <v>C</v>
          </cell>
          <cell r="G276">
            <v>0</v>
          </cell>
          <cell r="H276">
            <v>0</v>
          </cell>
          <cell r="I276">
            <v>199</v>
          </cell>
          <cell r="L276">
            <v>184</v>
          </cell>
          <cell r="O276">
            <v>1269</v>
          </cell>
          <cell r="R276">
            <v>271</v>
          </cell>
          <cell r="U276">
            <v>473</v>
          </cell>
          <cell r="X276">
            <v>1637</v>
          </cell>
          <cell r="AA276">
            <v>392</v>
          </cell>
          <cell r="AD276">
            <v>199</v>
          </cell>
          <cell r="AG276">
            <v>258</v>
          </cell>
          <cell r="AJ276">
            <v>477</v>
          </cell>
          <cell r="AM276">
            <v>198</v>
          </cell>
          <cell r="AP276">
            <v>295</v>
          </cell>
          <cell r="AS276">
            <v>0</v>
          </cell>
          <cell r="AT276">
            <v>422</v>
          </cell>
          <cell r="AU276">
            <v>196</v>
          </cell>
          <cell r="AV276">
            <v>259</v>
          </cell>
          <cell r="AW276">
            <v>0</v>
          </cell>
          <cell r="AX276">
            <v>212</v>
          </cell>
          <cell r="AY276">
            <v>311</v>
          </cell>
          <cell r="AZ276">
            <v>102</v>
          </cell>
          <cell r="BA276">
            <v>0</v>
          </cell>
          <cell r="BB276">
            <v>139</v>
          </cell>
          <cell r="BC276">
            <v>123</v>
          </cell>
          <cell r="BD276">
            <v>79</v>
          </cell>
          <cell r="BE276">
            <v>227</v>
          </cell>
          <cell r="BF276">
            <v>168</v>
          </cell>
          <cell r="BG276">
            <v>514</v>
          </cell>
          <cell r="BH276">
            <v>0</v>
          </cell>
          <cell r="BI276">
            <v>214</v>
          </cell>
          <cell r="BJ276">
            <v>0</v>
          </cell>
          <cell r="BK276">
            <v>8818</v>
          </cell>
          <cell r="BL276">
            <v>8818</v>
          </cell>
        </row>
        <row r="277">
          <cell r="C277" t="str">
            <v>B06010</v>
          </cell>
          <cell r="D277" t="str">
            <v>B.6.B) Costo del personale comparto ruolo professionale</v>
          </cell>
          <cell r="E277" t="str">
            <v>2008</v>
          </cell>
          <cell r="F277" t="str">
            <v>C</v>
          </cell>
          <cell r="G277">
            <v>0</v>
          </cell>
          <cell r="H277">
            <v>0</v>
          </cell>
          <cell r="I277">
            <v>79</v>
          </cell>
          <cell r="L277">
            <v>0</v>
          </cell>
          <cell r="O277">
            <v>7</v>
          </cell>
          <cell r="R277">
            <v>0</v>
          </cell>
          <cell r="U277">
            <v>82</v>
          </cell>
          <cell r="X277">
            <v>0</v>
          </cell>
          <cell r="AA277">
            <v>179</v>
          </cell>
          <cell r="AD277">
            <v>29</v>
          </cell>
          <cell r="AG277">
            <v>106</v>
          </cell>
          <cell r="AJ277">
            <v>143</v>
          </cell>
          <cell r="AM277">
            <v>0</v>
          </cell>
          <cell r="AP277">
            <v>123</v>
          </cell>
          <cell r="AS277">
            <v>0</v>
          </cell>
          <cell r="AT277">
            <v>0</v>
          </cell>
          <cell r="AU277">
            <v>0</v>
          </cell>
          <cell r="AV277">
            <v>79</v>
          </cell>
          <cell r="AW277">
            <v>29</v>
          </cell>
          <cell r="AX277">
            <v>33</v>
          </cell>
          <cell r="AY277">
            <v>62</v>
          </cell>
          <cell r="AZ277">
            <v>0</v>
          </cell>
          <cell r="BA277">
            <v>0</v>
          </cell>
          <cell r="BB277">
            <v>33</v>
          </cell>
          <cell r="BC277">
            <v>103</v>
          </cell>
          <cell r="BD277">
            <v>54</v>
          </cell>
          <cell r="BE277">
            <v>29</v>
          </cell>
          <cell r="BF277">
            <v>29</v>
          </cell>
          <cell r="BG277">
            <v>0</v>
          </cell>
          <cell r="BH277">
            <v>37</v>
          </cell>
          <cell r="BI277">
            <v>0</v>
          </cell>
          <cell r="BJ277">
            <v>0</v>
          </cell>
          <cell r="BK277">
            <v>1236</v>
          </cell>
          <cell r="BL277">
            <v>1236</v>
          </cell>
        </row>
        <row r="278">
          <cell r="C278" t="str">
            <v>B07000</v>
          </cell>
          <cell r="D278" t="str">
            <v>B.7)   Personale del ruolo tecnico</v>
          </cell>
          <cell r="E278" t="str">
            <v>2008</v>
          </cell>
          <cell r="F278" t="str">
            <v>C</v>
          </cell>
          <cell r="G278">
            <v>0</v>
          </cell>
          <cell r="H278">
            <v>0</v>
          </cell>
          <cell r="I278">
            <v>11693</v>
          </cell>
          <cell r="L278">
            <v>8630</v>
          </cell>
          <cell r="O278">
            <v>22089</v>
          </cell>
          <cell r="R278">
            <v>9418</v>
          </cell>
          <cell r="U278">
            <v>27300</v>
          </cell>
          <cell r="X278">
            <v>34487</v>
          </cell>
          <cell r="AA278">
            <v>15959</v>
          </cell>
          <cell r="AD278">
            <v>11255</v>
          </cell>
          <cell r="AG278">
            <v>19043</v>
          </cell>
          <cell r="AJ278">
            <v>16869</v>
          </cell>
          <cell r="AM278">
            <v>12263</v>
          </cell>
          <cell r="AP278">
            <v>16439</v>
          </cell>
          <cell r="AS278">
            <v>7338</v>
          </cell>
          <cell r="AT278">
            <v>2450</v>
          </cell>
          <cell r="AU278">
            <v>5352</v>
          </cell>
          <cell r="AV278">
            <v>11328</v>
          </cell>
          <cell r="AW278">
            <v>5788</v>
          </cell>
          <cell r="AX278">
            <v>6738</v>
          </cell>
          <cell r="AY278">
            <v>5938</v>
          </cell>
          <cell r="AZ278">
            <v>3011</v>
          </cell>
          <cell r="BA278">
            <v>4878</v>
          </cell>
          <cell r="BB278">
            <v>7622</v>
          </cell>
          <cell r="BC278">
            <v>6196</v>
          </cell>
          <cell r="BD278">
            <v>5572</v>
          </cell>
          <cell r="BE278">
            <v>6664</v>
          </cell>
          <cell r="BF278">
            <v>2336</v>
          </cell>
          <cell r="BG278">
            <v>13782</v>
          </cell>
          <cell r="BH278">
            <v>7799</v>
          </cell>
          <cell r="BI278">
            <v>2069</v>
          </cell>
          <cell r="BJ278">
            <v>1051</v>
          </cell>
          <cell r="BK278">
            <v>311357</v>
          </cell>
          <cell r="BL278">
            <v>311357</v>
          </cell>
        </row>
        <row r="279">
          <cell r="C279" t="str">
            <v>B07005</v>
          </cell>
          <cell r="D279" t="str">
            <v>B.7.A) Costo del personale dirigente ruolo tecnico</v>
          </cell>
          <cell r="E279" t="str">
            <v>2008</v>
          </cell>
          <cell r="F279" t="str">
            <v>C</v>
          </cell>
          <cell r="G279">
            <v>0</v>
          </cell>
          <cell r="H279">
            <v>0</v>
          </cell>
          <cell r="I279">
            <v>199</v>
          </cell>
          <cell r="L279">
            <v>306</v>
          </cell>
          <cell r="O279">
            <v>1886</v>
          </cell>
          <cell r="R279">
            <v>265</v>
          </cell>
          <cell r="U279">
            <v>713</v>
          </cell>
          <cell r="X279">
            <v>1458</v>
          </cell>
          <cell r="AA279">
            <v>512</v>
          </cell>
          <cell r="AD279">
            <v>556</v>
          </cell>
          <cell r="AG279">
            <v>488</v>
          </cell>
          <cell r="AJ279">
            <v>138</v>
          </cell>
          <cell r="AM279">
            <v>181</v>
          </cell>
          <cell r="AP279">
            <v>105</v>
          </cell>
          <cell r="AS279">
            <v>0</v>
          </cell>
          <cell r="AT279">
            <v>72</v>
          </cell>
          <cell r="AU279">
            <v>84</v>
          </cell>
          <cell r="AV279">
            <v>0</v>
          </cell>
          <cell r="AW279">
            <v>0</v>
          </cell>
          <cell r="AX279">
            <v>0</v>
          </cell>
          <cell r="AY279">
            <v>58</v>
          </cell>
          <cell r="AZ279">
            <v>0</v>
          </cell>
          <cell r="BA279">
            <v>0</v>
          </cell>
          <cell r="BB279">
            <v>263</v>
          </cell>
          <cell r="BC279">
            <v>60</v>
          </cell>
          <cell r="BD279">
            <v>0</v>
          </cell>
          <cell r="BE279">
            <v>145</v>
          </cell>
          <cell r="BF279">
            <v>103</v>
          </cell>
          <cell r="BG279">
            <v>3807</v>
          </cell>
          <cell r="BH279">
            <v>123</v>
          </cell>
          <cell r="BI279">
            <v>0</v>
          </cell>
          <cell r="BJ279">
            <v>0</v>
          </cell>
          <cell r="BK279">
            <v>11522</v>
          </cell>
          <cell r="BL279">
            <v>11522</v>
          </cell>
        </row>
        <row r="280">
          <cell r="C280" t="str">
            <v>B07010</v>
          </cell>
          <cell r="D280" t="str">
            <v>B.7.B) Costo del personale comparto ruolo tecnico</v>
          </cell>
          <cell r="E280" t="str">
            <v>2008</v>
          </cell>
          <cell r="F280" t="str">
            <v>C</v>
          </cell>
          <cell r="G280">
            <v>0</v>
          </cell>
          <cell r="H280">
            <v>0</v>
          </cell>
          <cell r="I280">
            <v>11494</v>
          </cell>
          <cell r="L280">
            <v>8324</v>
          </cell>
          <cell r="O280">
            <v>20203</v>
          </cell>
          <cell r="R280">
            <v>9153</v>
          </cell>
          <cell r="U280">
            <v>26587</v>
          </cell>
          <cell r="X280">
            <v>33029</v>
          </cell>
          <cell r="AA280">
            <v>15447</v>
          </cell>
          <cell r="AD280">
            <v>10699</v>
          </cell>
          <cell r="AG280">
            <v>18555</v>
          </cell>
          <cell r="AJ280">
            <v>16731</v>
          </cell>
          <cell r="AM280">
            <v>12082</v>
          </cell>
          <cell r="AP280">
            <v>16334</v>
          </cell>
          <cell r="AS280">
            <v>7338</v>
          </cell>
          <cell r="AT280">
            <v>2378</v>
          </cell>
          <cell r="AU280">
            <v>5268</v>
          </cell>
          <cell r="AV280">
            <v>11328</v>
          </cell>
          <cell r="AW280">
            <v>5788</v>
          </cell>
          <cell r="AX280">
            <v>6738</v>
          </cell>
          <cell r="AY280">
            <v>5880</v>
          </cell>
          <cell r="AZ280">
            <v>3011</v>
          </cell>
          <cell r="BA280">
            <v>4878</v>
          </cell>
          <cell r="BB280">
            <v>7359</v>
          </cell>
          <cell r="BC280">
            <v>6136</v>
          </cell>
          <cell r="BD280">
            <v>5572</v>
          </cell>
          <cell r="BE280">
            <v>6519</v>
          </cell>
          <cell r="BF280">
            <v>2233</v>
          </cell>
          <cell r="BG280">
            <v>9975</v>
          </cell>
          <cell r="BH280">
            <v>7676</v>
          </cell>
          <cell r="BI280">
            <v>2069</v>
          </cell>
          <cell r="BJ280">
            <v>1051</v>
          </cell>
          <cell r="BK280">
            <v>299835</v>
          </cell>
          <cell r="BL280">
            <v>299835</v>
          </cell>
        </row>
        <row r="281">
          <cell r="C281" t="str">
            <v>B08000</v>
          </cell>
          <cell r="D281" t="str">
            <v>B.8)   Personale del ruolo amministrativo</v>
          </cell>
          <cell r="E281" t="str">
            <v>2008</v>
          </cell>
          <cell r="F281" t="str">
            <v>C</v>
          </cell>
          <cell r="G281">
            <v>0</v>
          </cell>
          <cell r="H281">
            <v>467</v>
          </cell>
          <cell r="I281">
            <v>16044</v>
          </cell>
          <cell r="L281">
            <v>10434</v>
          </cell>
          <cell r="O281">
            <v>21888</v>
          </cell>
          <cell r="R281">
            <v>8206</v>
          </cell>
          <cell r="U281">
            <v>23174</v>
          </cell>
          <cell r="X281">
            <v>46009</v>
          </cell>
          <cell r="AA281">
            <v>13410</v>
          </cell>
          <cell r="AD281">
            <v>15919</v>
          </cell>
          <cell r="AG281">
            <v>16897</v>
          </cell>
          <cell r="AJ281">
            <v>8778</v>
          </cell>
          <cell r="AM281">
            <v>7673</v>
          </cell>
          <cell r="AP281">
            <v>6532</v>
          </cell>
          <cell r="AS281">
            <v>3904</v>
          </cell>
          <cell r="AT281">
            <v>4083</v>
          </cell>
          <cell r="AU281">
            <v>3097</v>
          </cell>
          <cell r="AV281">
            <v>8158</v>
          </cell>
          <cell r="AW281">
            <v>2780</v>
          </cell>
          <cell r="AX281">
            <v>4179</v>
          </cell>
          <cell r="AY281">
            <v>2516</v>
          </cell>
          <cell r="AZ281">
            <v>1728</v>
          </cell>
          <cell r="BA281">
            <v>1491</v>
          </cell>
          <cell r="BB281">
            <v>2518</v>
          </cell>
          <cell r="BC281">
            <v>3119</v>
          </cell>
          <cell r="BD281">
            <v>3909</v>
          </cell>
          <cell r="BE281">
            <v>3465</v>
          </cell>
          <cell r="BF281">
            <v>2275</v>
          </cell>
          <cell r="BG281">
            <v>5566</v>
          </cell>
          <cell r="BH281">
            <v>3396</v>
          </cell>
          <cell r="BI281">
            <v>2758</v>
          </cell>
          <cell r="BJ281">
            <v>377</v>
          </cell>
          <cell r="BK281">
            <v>254750</v>
          </cell>
          <cell r="BL281">
            <v>254750</v>
          </cell>
        </row>
        <row r="282">
          <cell r="C282" t="str">
            <v>B08005</v>
          </cell>
          <cell r="D282" t="str">
            <v>B.8.A) Costo del personale dirigente ruolo amministrativo</v>
          </cell>
          <cell r="E282" t="str">
            <v>2008</v>
          </cell>
          <cell r="F282" t="str">
            <v>C</v>
          </cell>
          <cell r="G282">
            <v>0</v>
          </cell>
          <cell r="H282">
            <v>0</v>
          </cell>
          <cell r="I282">
            <v>1221</v>
          </cell>
          <cell r="L282">
            <v>942</v>
          </cell>
          <cell r="O282">
            <v>2496</v>
          </cell>
          <cell r="R282">
            <v>926</v>
          </cell>
          <cell r="U282">
            <v>1624</v>
          </cell>
          <cell r="X282">
            <v>3297</v>
          </cell>
          <cell r="AA282">
            <v>1137</v>
          </cell>
          <cell r="AD282">
            <v>1417</v>
          </cell>
          <cell r="AG282">
            <v>1553</v>
          </cell>
          <cell r="AJ282">
            <v>1719</v>
          </cell>
          <cell r="AM282">
            <v>1587</v>
          </cell>
          <cell r="AP282">
            <v>672</v>
          </cell>
          <cell r="AS282">
            <v>497</v>
          </cell>
          <cell r="AT282">
            <v>780</v>
          </cell>
          <cell r="AU282">
            <v>297</v>
          </cell>
          <cell r="AV282">
            <v>494</v>
          </cell>
          <cell r="AW282">
            <v>404</v>
          </cell>
          <cell r="AX282">
            <v>331</v>
          </cell>
          <cell r="AY282">
            <v>725</v>
          </cell>
          <cell r="AZ282">
            <v>179</v>
          </cell>
          <cell r="BA282">
            <v>287</v>
          </cell>
          <cell r="BB282">
            <v>329</v>
          </cell>
          <cell r="BC282">
            <v>637</v>
          </cell>
          <cell r="BD282">
            <v>911</v>
          </cell>
          <cell r="BE282">
            <v>629</v>
          </cell>
          <cell r="BF282">
            <v>195</v>
          </cell>
          <cell r="BG282">
            <v>737</v>
          </cell>
          <cell r="BH282">
            <v>1585</v>
          </cell>
          <cell r="BI282">
            <v>626</v>
          </cell>
          <cell r="BJ282">
            <v>0</v>
          </cell>
          <cell r="BK282">
            <v>28234</v>
          </cell>
          <cell r="BL282">
            <v>28234</v>
          </cell>
        </row>
        <row r="283">
          <cell r="C283" t="str">
            <v>B08010</v>
          </cell>
          <cell r="D283" t="str">
            <v>B.8.B) Costo del personale comparto ruolo amministrativo</v>
          </cell>
          <cell r="E283" t="str">
            <v>2008</v>
          </cell>
          <cell r="F283" t="str">
            <v>C</v>
          </cell>
          <cell r="G283">
            <v>0</v>
          </cell>
          <cell r="H283">
            <v>467</v>
          </cell>
          <cell r="I283">
            <v>14823</v>
          </cell>
          <cell r="L283">
            <v>9492</v>
          </cell>
          <cell r="O283">
            <v>19392</v>
          </cell>
          <cell r="R283">
            <v>7280</v>
          </cell>
          <cell r="U283">
            <v>21550</v>
          </cell>
          <cell r="X283">
            <v>42712</v>
          </cell>
          <cell r="AA283">
            <v>12273</v>
          </cell>
          <cell r="AD283">
            <v>14502</v>
          </cell>
          <cell r="AG283">
            <v>15344</v>
          </cell>
          <cell r="AJ283">
            <v>7059</v>
          </cell>
          <cell r="AM283">
            <v>6086</v>
          </cell>
          <cell r="AP283">
            <v>5860</v>
          </cell>
          <cell r="AS283">
            <v>3407</v>
          </cell>
          <cell r="AT283">
            <v>3303</v>
          </cell>
          <cell r="AU283">
            <v>2800</v>
          </cell>
          <cell r="AV283">
            <v>7664</v>
          </cell>
          <cell r="AW283">
            <v>2376</v>
          </cell>
          <cell r="AX283">
            <v>3848</v>
          </cell>
          <cell r="AY283">
            <v>1791</v>
          </cell>
          <cell r="AZ283">
            <v>1549</v>
          </cell>
          <cell r="BA283">
            <v>1204</v>
          </cell>
          <cell r="BB283">
            <v>2189</v>
          </cell>
          <cell r="BC283">
            <v>2482</v>
          </cell>
          <cell r="BD283">
            <v>2998</v>
          </cell>
          <cell r="BE283">
            <v>2836</v>
          </cell>
          <cell r="BF283">
            <v>2080</v>
          </cell>
          <cell r="BG283">
            <v>4829</v>
          </cell>
          <cell r="BH283">
            <v>1811</v>
          </cell>
          <cell r="BI283">
            <v>2132</v>
          </cell>
          <cell r="BJ283">
            <v>377</v>
          </cell>
          <cell r="BK283">
            <v>226516</v>
          </cell>
          <cell r="BL283">
            <v>226516</v>
          </cell>
        </row>
        <row r="284">
          <cell r="C284" t="str">
            <v>B09000</v>
          </cell>
          <cell r="D284" t="str">
            <v>B.9)   Oneri diversi di gestione</v>
          </cell>
          <cell r="E284" t="str">
            <v>2008</v>
          </cell>
          <cell r="F284" t="str">
            <v>C</v>
          </cell>
          <cell r="G284">
            <v>0</v>
          </cell>
          <cell r="H284">
            <v>96</v>
          </cell>
          <cell r="I284">
            <v>4315</v>
          </cell>
          <cell r="L284">
            <v>2187</v>
          </cell>
          <cell r="O284">
            <v>1505</v>
          </cell>
          <cell r="R284">
            <v>2120</v>
          </cell>
          <cell r="U284">
            <v>2434</v>
          </cell>
          <cell r="X284">
            <v>8124</v>
          </cell>
          <cell r="AA284">
            <v>1809</v>
          </cell>
          <cell r="AD284">
            <v>2564</v>
          </cell>
          <cell r="AG284">
            <v>2176</v>
          </cell>
          <cell r="AJ284">
            <v>1872</v>
          </cell>
          <cell r="AM284">
            <v>1019</v>
          </cell>
          <cell r="AP284">
            <v>884</v>
          </cell>
          <cell r="AS284">
            <v>765</v>
          </cell>
          <cell r="AT284">
            <v>1578</v>
          </cell>
          <cell r="AU284">
            <v>1129</v>
          </cell>
          <cell r="AV284">
            <v>1231</v>
          </cell>
          <cell r="AW284">
            <v>1281</v>
          </cell>
          <cell r="AX284">
            <v>1443</v>
          </cell>
          <cell r="AY284">
            <v>659</v>
          </cell>
          <cell r="AZ284">
            <v>673</v>
          </cell>
          <cell r="BA284">
            <v>576</v>
          </cell>
          <cell r="BB284">
            <v>1554</v>
          </cell>
          <cell r="BC284">
            <v>918</v>
          </cell>
          <cell r="BD284">
            <v>922</v>
          </cell>
          <cell r="BE284">
            <v>808</v>
          </cell>
          <cell r="BF284">
            <v>852</v>
          </cell>
          <cell r="BG284">
            <v>2067</v>
          </cell>
          <cell r="BH284">
            <v>1799</v>
          </cell>
          <cell r="BI284">
            <v>2007</v>
          </cell>
          <cell r="BJ284">
            <v>1431</v>
          </cell>
          <cell r="BK284">
            <v>52798</v>
          </cell>
          <cell r="BL284">
            <v>52798</v>
          </cell>
        </row>
        <row r="285">
          <cell r="C285" t="str">
            <v>B09005</v>
          </cell>
          <cell r="D285" t="str">
            <v>B.9.A)  Imposte e tasse (escluso Irap e Ires)</v>
          </cell>
          <cell r="E285" t="str">
            <v>2008</v>
          </cell>
          <cell r="F285" t="str">
            <v>C</v>
          </cell>
          <cell r="G285">
            <v>0</v>
          </cell>
          <cell r="H285">
            <v>0</v>
          </cell>
          <cell r="I285">
            <v>430</v>
          </cell>
          <cell r="L285">
            <v>145</v>
          </cell>
          <cell r="O285">
            <v>86</v>
          </cell>
          <cell r="R285">
            <v>49</v>
          </cell>
          <cell r="U285">
            <v>389</v>
          </cell>
          <cell r="X285">
            <v>2158</v>
          </cell>
          <cell r="AA285">
            <v>253</v>
          </cell>
          <cell r="AD285">
            <v>437</v>
          </cell>
          <cell r="AG285">
            <v>94</v>
          </cell>
          <cell r="AJ285">
            <v>482</v>
          </cell>
          <cell r="AM285">
            <v>97</v>
          </cell>
          <cell r="AP285">
            <v>146</v>
          </cell>
          <cell r="AS285">
            <v>28</v>
          </cell>
          <cell r="AT285">
            <v>212</v>
          </cell>
          <cell r="AU285">
            <v>154</v>
          </cell>
          <cell r="AV285">
            <v>51</v>
          </cell>
          <cell r="AW285">
            <v>448</v>
          </cell>
          <cell r="AX285">
            <v>17</v>
          </cell>
          <cell r="AY285">
            <v>119</v>
          </cell>
          <cell r="AZ285">
            <v>49</v>
          </cell>
          <cell r="BA285">
            <v>65</v>
          </cell>
          <cell r="BB285">
            <v>368</v>
          </cell>
          <cell r="BC285">
            <v>20</v>
          </cell>
          <cell r="BD285">
            <v>62</v>
          </cell>
          <cell r="BE285">
            <v>73</v>
          </cell>
          <cell r="BF285">
            <v>23</v>
          </cell>
          <cell r="BG285">
            <v>784</v>
          </cell>
          <cell r="BH285">
            <v>340</v>
          </cell>
          <cell r="BI285">
            <v>130</v>
          </cell>
          <cell r="BJ285">
            <v>33</v>
          </cell>
          <cell r="BK285">
            <v>7742</v>
          </cell>
          <cell r="BL285">
            <v>7742</v>
          </cell>
        </row>
        <row r="286">
          <cell r="C286" t="str">
            <v>B09010</v>
          </cell>
          <cell r="D286" t="str">
            <v>B.9.B)  Perdite su crediti</v>
          </cell>
          <cell r="E286" t="str">
            <v>2008</v>
          </cell>
          <cell r="F286" t="str">
            <v>C</v>
          </cell>
          <cell r="G286">
            <v>0</v>
          </cell>
          <cell r="H286">
            <v>0</v>
          </cell>
          <cell r="I286">
            <v>0</v>
          </cell>
          <cell r="L286">
            <v>0</v>
          </cell>
          <cell r="O286">
            <v>1</v>
          </cell>
          <cell r="R286">
            <v>0</v>
          </cell>
          <cell r="U286">
            <v>0</v>
          </cell>
          <cell r="X286">
            <v>0</v>
          </cell>
          <cell r="AA286">
            <v>0</v>
          </cell>
          <cell r="AD286">
            <v>0</v>
          </cell>
          <cell r="AG286">
            <v>0</v>
          </cell>
          <cell r="AJ286">
            <v>0</v>
          </cell>
          <cell r="AM286">
            <v>0</v>
          </cell>
          <cell r="AP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5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K286">
            <v>6</v>
          </cell>
          <cell r="BL286">
            <v>6</v>
          </cell>
        </row>
        <row r="287">
          <cell r="C287" t="str">
            <v>B09015</v>
          </cell>
          <cell r="D287" t="str">
            <v>B.9.C) Altri oneri diversi di gestione</v>
          </cell>
          <cell r="E287" t="str">
            <v>2008</v>
          </cell>
          <cell r="F287" t="str">
            <v>C</v>
          </cell>
          <cell r="G287">
            <v>0</v>
          </cell>
          <cell r="H287">
            <v>96</v>
          </cell>
          <cell r="I287">
            <v>3885</v>
          </cell>
          <cell r="L287">
            <v>2042</v>
          </cell>
          <cell r="O287">
            <v>1418</v>
          </cell>
          <cell r="R287">
            <v>2071</v>
          </cell>
          <cell r="U287">
            <v>2045</v>
          </cell>
          <cell r="X287">
            <v>5966</v>
          </cell>
          <cell r="AA287">
            <v>1556</v>
          </cell>
          <cell r="AD287">
            <v>2127</v>
          </cell>
          <cell r="AG287">
            <v>2082</v>
          </cell>
          <cell r="AJ287">
            <v>1390</v>
          </cell>
          <cell r="AM287">
            <v>922</v>
          </cell>
          <cell r="AP287">
            <v>738</v>
          </cell>
          <cell r="AS287">
            <v>737</v>
          </cell>
          <cell r="AT287">
            <v>1366</v>
          </cell>
          <cell r="AU287">
            <v>975</v>
          </cell>
          <cell r="AV287">
            <v>1180</v>
          </cell>
          <cell r="AW287">
            <v>833</v>
          </cell>
          <cell r="AX287">
            <v>1421</v>
          </cell>
          <cell r="AY287">
            <v>540</v>
          </cell>
          <cell r="AZ287">
            <v>624</v>
          </cell>
          <cell r="BA287">
            <v>511</v>
          </cell>
          <cell r="BB287">
            <v>1186</v>
          </cell>
          <cell r="BC287">
            <v>898</v>
          </cell>
          <cell r="BD287">
            <v>860</v>
          </cell>
          <cell r="BE287">
            <v>735</v>
          </cell>
          <cell r="BF287">
            <v>829</v>
          </cell>
          <cell r="BG287">
            <v>1283</v>
          </cell>
          <cell r="BH287">
            <v>1459</v>
          </cell>
          <cell r="BI287">
            <v>1877</v>
          </cell>
          <cell r="BJ287">
            <v>1398</v>
          </cell>
          <cell r="BK287">
            <v>45050</v>
          </cell>
          <cell r="BL287">
            <v>45050</v>
          </cell>
        </row>
        <row r="288">
          <cell r="C288" t="str">
            <v>B09020</v>
          </cell>
          <cell r="D288" t="str">
            <v>B.9.C.1)  Indennità, rimborso spese e oneri sociali per gli Organi Direttivi e Collegio Sindacale</v>
          </cell>
          <cell r="E288" t="str">
            <v>2008</v>
          </cell>
          <cell r="F288" t="str">
            <v>C</v>
          </cell>
          <cell r="G288">
            <v>0</v>
          </cell>
          <cell r="H288">
            <v>0</v>
          </cell>
          <cell r="I288">
            <v>524</v>
          </cell>
          <cell r="L288">
            <v>500</v>
          </cell>
          <cell r="O288">
            <v>567</v>
          </cell>
          <cell r="R288">
            <v>501</v>
          </cell>
          <cell r="U288">
            <v>494</v>
          </cell>
          <cell r="X288">
            <v>553</v>
          </cell>
          <cell r="AA288">
            <v>626</v>
          </cell>
          <cell r="AD288">
            <v>1194</v>
          </cell>
          <cell r="AG288">
            <v>471</v>
          </cell>
          <cell r="AJ288">
            <v>539</v>
          </cell>
          <cell r="AM288">
            <v>573</v>
          </cell>
          <cell r="AP288">
            <v>580</v>
          </cell>
          <cell r="AS288">
            <v>627</v>
          </cell>
          <cell r="AT288">
            <v>518</v>
          </cell>
          <cell r="AU288">
            <v>637</v>
          </cell>
          <cell r="AV288">
            <v>600</v>
          </cell>
          <cell r="AW288">
            <v>542</v>
          </cell>
          <cell r="AX288">
            <v>601</v>
          </cell>
          <cell r="AY288">
            <v>456</v>
          </cell>
          <cell r="AZ288">
            <v>522</v>
          </cell>
          <cell r="BA288">
            <v>454</v>
          </cell>
          <cell r="BB288">
            <v>505</v>
          </cell>
          <cell r="BC288">
            <v>711</v>
          </cell>
          <cell r="BD288">
            <v>623</v>
          </cell>
          <cell r="BE288">
            <v>546</v>
          </cell>
          <cell r="BF288">
            <v>490</v>
          </cell>
          <cell r="BG288">
            <v>480</v>
          </cell>
          <cell r="BH288">
            <v>277</v>
          </cell>
          <cell r="BI288">
            <v>670</v>
          </cell>
          <cell r="BJ288">
            <v>487</v>
          </cell>
          <cell r="BK288">
            <v>16868</v>
          </cell>
          <cell r="BL288">
            <v>16868</v>
          </cell>
        </row>
        <row r="289">
          <cell r="C289" t="str">
            <v>B09025</v>
          </cell>
          <cell r="D289" t="str">
            <v>B.9.C.2)  Altri oneri diversi di gestione</v>
          </cell>
          <cell r="E289" t="str">
            <v>2008</v>
          </cell>
          <cell r="F289" t="str">
            <v>C</v>
          </cell>
          <cell r="G289">
            <v>0</v>
          </cell>
          <cell r="H289">
            <v>96</v>
          </cell>
          <cell r="I289">
            <v>3361</v>
          </cell>
          <cell r="L289">
            <v>1542</v>
          </cell>
          <cell r="O289">
            <v>851</v>
          </cell>
          <cell r="R289">
            <v>1570</v>
          </cell>
          <cell r="U289">
            <v>1551</v>
          </cell>
          <cell r="X289">
            <v>5413</v>
          </cell>
          <cell r="AA289">
            <v>930</v>
          </cell>
          <cell r="AD289">
            <v>933</v>
          </cell>
          <cell r="AG289">
            <v>1611</v>
          </cell>
          <cell r="AJ289">
            <v>851</v>
          </cell>
          <cell r="AM289">
            <v>349</v>
          </cell>
          <cell r="AP289">
            <v>158</v>
          </cell>
          <cell r="AS289">
            <v>110</v>
          </cell>
          <cell r="AT289">
            <v>848</v>
          </cell>
          <cell r="AU289">
            <v>338</v>
          </cell>
          <cell r="AV289">
            <v>580</v>
          </cell>
          <cell r="AW289">
            <v>291</v>
          </cell>
          <cell r="AX289">
            <v>820</v>
          </cell>
          <cell r="AY289">
            <v>84</v>
          </cell>
          <cell r="AZ289">
            <v>102</v>
          </cell>
          <cell r="BA289">
            <v>57</v>
          </cell>
          <cell r="BB289">
            <v>681</v>
          </cell>
          <cell r="BC289">
            <v>187</v>
          </cell>
          <cell r="BD289">
            <v>237</v>
          </cell>
          <cell r="BE289">
            <v>189</v>
          </cell>
          <cell r="BF289">
            <v>339</v>
          </cell>
          <cell r="BG289">
            <v>803</v>
          </cell>
          <cell r="BH289">
            <v>1182</v>
          </cell>
          <cell r="BI289">
            <v>1207</v>
          </cell>
          <cell r="BJ289">
            <v>911</v>
          </cell>
          <cell r="BK289">
            <v>28182</v>
          </cell>
          <cell r="BL289">
            <v>28182</v>
          </cell>
        </row>
        <row r="290">
          <cell r="C290" t="str">
            <v>B10000</v>
          </cell>
          <cell r="D290" t="str">
            <v>B.10) Ammortamenti delle immobilizzazioni immateriali</v>
          </cell>
          <cell r="E290" t="str">
            <v>2008</v>
          </cell>
          <cell r="F290" t="str">
            <v>C</v>
          </cell>
          <cell r="G290">
            <v>0</v>
          </cell>
          <cell r="H290">
            <v>0</v>
          </cell>
          <cell r="I290">
            <v>33</v>
          </cell>
          <cell r="L290">
            <v>134</v>
          </cell>
          <cell r="O290">
            <v>319</v>
          </cell>
          <cell r="R290">
            <v>67</v>
          </cell>
          <cell r="U290">
            <v>133</v>
          </cell>
          <cell r="X290">
            <v>162</v>
          </cell>
          <cell r="AA290">
            <v>221</v>
          </cell>
          <cell r="AD290">
            <v>89</v>
          </cell>
          <cell r="AG290">
            <v>162</v>
          </cell>
          <cell r="AJ290">
            <v>3</v>
          </cell>
          <cell r="AM290">
            <v>99</v>
          </cell>
          <cell r="AP290">
            <v>46</v>
          </cell>
          <cell r="AS290">
            <v>23</v>
          </cell>
          <cell r="AT290">
            <v>41</v>
          </cell>
          <cell r="AU290">
            <v>95</v>
          </cell>
          <cell r="AV290">
            <v>16</v>
          </cell>
          <cell r="AW290">
            <v>52</v>
          </cell>
          <cell r="AX290">
            <v>48</v>
          </cell>
          <cell r="AY290">
            <v>123</v>
          </cell>
          <cell r="AZ290">
            <v>376</v>
          </cell>
          <cell r="BA290">
            <v>55</v>
          </cell>
          <cell r="BB290">
            <v>70</v>
          </cell>
          <cell r="BC290">
            <v>85</v>
          </cell>
          <cell r="BD290">
            <v>18</v>
          </cell>
          <cell r="BE290">
            <v>49</v>
          </cell>
          <cell r="BF290">
            <v>142</v>
          </cell>
          <cell r="BG290">
            <v>562</v>
          </cell>
          <cell r="BH290">
            <v>287</v>
          </cell>
          <cell r="BI290">
            <v>439</v>
          </cell>
          <cell r="BJ290">
            <v>38</v>
          </cell>
          <cell r="BK290">
            <v>3987</v>
          </cell>
          <cell r="BL290">
            <v>3987</v>
          </cell>
        </row>
        <row r="291">
          <cell r="C291" t="str">
            <v>B11129</v>
          </cell>
          <cell r="D291" t="str">
            <v>Totale Ammortamenti delle immobilizzazioni materiali</v>
          </cell>
          <cell r="E291" t="str">
            <v>2008</v>
          </cell>
          <cell r="F291" t="str">
            <v>C</v>
          </cell>
          <cell r="G291">
            <v>0</v>
          </cell>
          <cell r="H291">
            <v>0</v>
          </cell>
          <cell r="I291">
            <v>4501</v>
          </cell>
          <cell r="L291">
            <v>3559</v>
          </cell>
          <cell r="O291">
            <v>9582</v>
          </cell>
          <cell r="R291">
            <v>3646</v>
          </cell>
          <cell r="U291">
            <v>13510</v>
          </cell>
          <cell r="X291">
            <v>12946</v>
          </cell>
          <cell r="AA291">
            <v>4575</v>
          </cell>
          <cell r="AD291">
            <v>5160</v>
          </cell>
          <cell r="AG291">
            <v>5624</v>
          </cell>
          <cell r="AJ291">
            <v>14970</v>
          </cell>
          <cell r="AM291">
            <v>11809</v>
          </cell>
          <cell r="AP291">
            <v>7078</v>
          </cell>
          <cell r="AS291">
            <v>2491</v>
          </cell>
          <cell r="AT291">
            <v>6244</v>
          </cell>
          <cell r="AU291">
            <v>5350</v>
          </cell>
          <cell r="AV291">
            <v>4484</v>
          </cell>
          <cell r="AW291">
            <v>2770</v>
          </cell>
          <cell r="AX291">
            <v>2194</v>
          </cell>
          <cell r="AY291">
            <v>2028</v>
          </cell>
          <cell r="AZ291">
            <v>1342</v>
          </cell>
          <cell r="BA291">
            <v>2017</v>
          </cell>
          <cell r="BB291">
            <v>3185</v>
          </cell>
          <cell r="BC291">
            <v>1996</v>
          </cell>
          <cell r="BD291">
            <v>2641</v>
          </cell>
          <cell r="BE291">
            <v>2345</v>
          </cell>
          <cell r="BF291">
            <v>2697</v>
          </cell>
          <cell r="BG291">
            <v>3739</v>
          </cell>
          <cell r="BH291">
            <v>3907</v>
          </cell>
          <cell r="BI291">
            <v>2987</v>
          </cell>
          <cell r="BJ291">
            <v>840</v>
          </cell>
          <cell r="BK291">
            <v>150218</v>
          </cell>
          <cell r="BL291">
            <v>150217</v>
          </cell>
        </row>
        <row r="292">
          <cell r="C292" t="str">
            <v>B11000</v>
          </cell>
          <cell r="D292" t="str">
            <v>B.11) Ammortamento dei fabbricati</v>
          </cell>
          <cell r="E292" t="str">
            <v>2008</v>
          </cell>
          <cell r="F292" t="str">
            <v>C</v>
          </cell>
          <cell r="G292">
            <v>0</v>
          </cell>
          <cell r="H292">
            <v>0</v>
          </cell>
          <cell r="I292">
            <v>2958</v>
          </cell>
          <cell r="L292">
            <v>2290</v>
          </cell>
          <cell r="O292">
            <v>4462</v>
          </cell>
          <cell r="R292">
            <v>2005</v>
          </cell>
          <cell r="U292">
            <v>5955</v>
          </cell>
          <cell r="X292">
            <v>3565</v>
          </cell>
          <cell r="AA292">
            <v>1183</v>
          </cell>
          <cell r="AD292">
            <v>3028</v>
          </cell>
          <cell r="AG292">
            <v>2429</v>
          </cell>
          <cell r="AJ292">
            <v>4474</v>
          </cell>
          <cell r="AM292">
            <v>4658</v>
          </cell>
          <cell r="AP292">
            <v>818</v>
          </cell>
          <cell r="AS292">
            <v>560</v>
          </cell>
          <cell r="AT292">
            <v>1522</v>
          </cell>
          <cell r="AU292">
            <v>1602</v>
          </cell>
          <cell r="AV292">
            <v>998</v>
          </cell>
          <cell r="AW292">
            <v>946</v>
          </cell>
          <cell r="AX292">
            <v>666</v>
          </cell>
          <cell r="AY292">
            <v>1023</v>
          </cell>
          <cell r="AZ292">
            <v>534</v>
          </cell>
          <cell r="BA292">
            <v>569</v>
          </cell>
          <cell r="BB292">
            <v>714</v>
          </cell>
          <cell r="BC292">
            <v>393</v>
          </cell>
          <cell r="BD292">
            <v>1141</v>
          </cell>
          <cell r="BE292">
            <v>107</v>
          </cell>
          <cell r="BF292">
            <v>1630</v>
          </cell>
          <cell r="BG292">
            <v>5</v>
          </cell>
          <cell r="BH292">
            <v>0</v>
          </cell>
          <cell r="BI292">
            <v>7</v>
          </cell>
          <cell r="BJ292">
            <v>348</v>
          </cell>
          <cell r="BK292">
            <v>50590</v>
          </cell>
          <cell r="BL292">
            <v>50590</v>
          </cell>
        </row>
        <row r="293">
          <cell r="C293" t="str">
            <v>B11005</v>
          </cell>
          <cell r="D293" t="str">
            <v>B.11.A) Ammortamenti fabbricati non strumentali (disponibili)</v>
          </cell>
          <cell r="E293" t="str">
            <v>2008</v>
          </cell>
          <cell r="F293" t="str">
            <v>C</v>
          </cell>
          <cell r="G293">
            <v>0</v>
          </cell>
          <cell r="H293">
            <v>0</v>
          </cell>
          <cell r="I293">
            <v>281</v>
          </cell>
          <cell r="L293">
            <v>0</v>
          </cell>
          <cell r="O293">
            <v>98</v>
          </cell>
          <cell r="R293">
            <v>0</v>
          </cell>
          <cell r="U293">
            <v>525</v>
          </cell>
          <cell r="X293">
            <v>202</v>
          </cell>
          <cell r="AA293">
            <v>0</v>
          </cell>
          <cell r="AD293">
            <v>206</v>
          </cell>
          <cell r="AG293">
            <v>38</v>
          </cell>
          <cell r="AJ293">
            <v>103</v>
          </cell>
          <cell r="AM293">
            <v>11</v>
          </cell>
          <cell r="AP293">
            <v>0</v>
          </cell>
          <cell r="AS293">
            <v>6</v>
          </cell>
          <cell r="AT293">
            <v>0</v>
          </cell>
          <cell r="AU293">
            <v>0</v>
          </cell>
          <cell r="AV293">
            <v>32</v>
          </cell>
          <cell r="AW293">
            <v>34</v>
          </cell>
          <cell r="AX293">
            <v>1</v>
          </cell>
          <cell r="AY293">
            <v>0</v>
          </cell>
          <cell r="AZ293">
            <v>11</v>
          </cell>
          <cell r="BA293">
            <v>31</v>
          </cell>
          <cell r="BB293">
            <v>0</v>
          </cell>
          <cell r="BC293">
            <v>0</v>
          </cell>
          <cell r="BD293">
            <v>52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106</v>
          </cell>
          <cell r="BK293">
            <v>1737</v>
          </cell>
          <cell r="BL293">
            <v>1737</v>
          </cell>
        </row>
        <row r="294">
          <cell r="C294" t="str">
            <v>B11010</v>
          </cell>
          <cell r="D294" t="str">
            <v>B.11.B) Ammortamenti fabbricati strumentali (indisponibili)</v>
          </cell>
          <cell r="E294" t="str">
            <v>2008</v>
          </cell>
          <cell r="F294" t="str">
            <v>C</v>
          </cell>
          <cell r="G294">
            <v>0</v>
          </cell>
          <cell r="H294">
            <v>0</v>
          </cell>
          <cell r="I294">
            <v>2677</v>
          </cell>
          <cell r="L294">
            <v>2290</v>
          </cell>
          <cell r="O294">
            <v>4364</v>
          </cell>
          <cell r="R294">
            <v>2005</v>
          </cell>
          <cell r="U294">
            <v>5430</v>
          </cell>
          <cell r="X294">
            <v>3363</v>
          </cell>
          <cell r="AA294">
            <v>1183</v>
          </cell>
          <cell r="AD294">
            <v>2822</v>
          </cell>
          <cell r="AG294">
            <v>2391</v>
          </cell>
          <cell r="AJ294">
            <v>4371</v>
          </cell>
          <cell r="AM294">
            <v>4647</v>
          </cell>
          <cell r="AP294">
            <v>818</v>
          </cell>
          <cell r="AS294">
            <v>554</v>
          </cell>
          <cell r="AT294">
            <v>1522</v>
          </cell>
          <cell r="AU294">
            <v>1602</v>
          </cell>
          <cell r="AV294">
            <v>966</v>
          </cell>
          <cell r="AW294">
            <v>912</v>
          </cell>
          <cell r="AX294">
            <v>665</v>
          </cell>
          <cell r="AY294">
            <v>1023</v>
          </cell>
          <cell r="AZ294">
            <v>523</v>
          </cell>
          <cell r="BA294">
            <v>538</v>
          </cell>
          <cell r="BB294">
            <v>714</v>
          </cell>
          <cell r="BC294">
            <v>393</v>
          </cell>
          <cell r="BD294">
            <v>1089</v>
          </cell>
          <cell r="BE294">
            <v>107</v>
          </cell>
          <cell r="BF294">
            <v>1630</v>
          </cell>
          <cell r="BG294">
            <v>5</v>
          </cell>
          <cell r="BH294">
            <v>0</v>
          </cell>
          <cell r="BI294">
            <v>7</v>
          </cell>
          <cell r="BJ294">
            <v>242</v>
          </cell>
          <cell r="BK294">
            <v>48853</v>
          </cell>
          <cell r="BL294">
            <v>48853</v>
          </cell>
        </row>
        <row r="295">
          <cell r="C295" t="str">
            <v>B12000</v>
          </cell>
          <cell r="D295" t="str">
            <v>B.12) Ammortamenti delle altre immobilizzazioni materiali</v>
          </cell>
          <cell r="E295" t="str">
            <v>2008</v>
          </cell>
          <cell r="F295" t="str">
            <v>C</v>
          </cell>
          <cell r="G295">
            <v>0</v>
          </cell>
          <cell r="H295">
            <v>0</v>
          </cell>
          <cell r="I295">
            <v>1543</v>
          </cell>
          <cell r="L295">
            <v>1269</v>
          </cell>
          <cell r="O295">
            <v>5120</v>
          </cell>
          <cell r="R295">
            <v>1641</v>
          </cell>
          <cell r="U295">
            <v>7555</v>
          </cell>
          <cell r="X295">
            <v>9381</v>
          </cell>
          <cell r="AA295">
            <v>3392</v>
          </cell>
          <cell r="AD295">
            <v>2132</v>
          </cell>
          <cell r="AG295">
            <v>3195</v>
          </cell>
          <cell r="AJ295">
            <v>10496</v>
          </cell>
          <cell r="AM295">
            <v>7151</v>
          </cell>
          <cell r="AP295">
            <v>6260</v>
          </cell>
          <cell r="AS295">
            <v>1931</v>
          </cell>
          <cell r="AT295">
            <v>4722</v>
          </cell>
          <cell r="AU295">
            <v>3748</v>
          </cell>
          <cell r="AV295">
            <v>3486</v>
          </cell>
          <cell r="AW295">
            <v>1824</v>
          </cell>
          <cell r="AX295">
            <v>1528</v>
          </cell>
          <cell r="AY295">
            <v>1005</v>
          </cell>
          <cell r="AZ295">
            <v>808</v>
          </cell>
          <cell r="BA295">
            <v>1448</v>
          </cell>
          <cell r="BB295">
            <v>2471</v>
          </cell>
          <cell r="BC295">
            <v>1603</v>
          </cell>
          <cell r="BD295">
            <v>1500</v>
          </cell>
          <cell r="BE295">
            <v>2238</v>
          </cell>
          <cell r="BF295">
            <v>1067</v>
          </cell>
          <cell r="BG295">
            <v>3734</v>
          </cell>
          <cell r="BH295">
            <v>3907</v>
          </cell>
          <cell r="BI295">
            <v>2980</v>
          </cell>
          <cell r="BJ295">
            <v>492</v>
          </cell>
          <cell r="BK295">
            <v>99628</v>
          </cell>
          <cell r="BL295">
            <v>99627</v>
          </cell>
        </row>
        <row r="296">
          <cell r="C296" t="str">
            <v>B13000</v>
          </cell>
          <cell r="D296" t="str">
            <v>B.13) Svalutazione dei crediti</v>
          </cell>
          <cell r="E296" t="str">
            <v>2008</v>
          </cell>
          <cell r="F296" t="str">
            <v>C</v>
          </cell>
          <cell r="G296">
            <v>0</v>
          </cell>
          <cell r="H296">
            <v>0</v>
          </cell>
          <cell r="I296">
            <v>0</v>
          </cell>
          <cell r="L296">
            <v>0</v>
          </cell>
          <cell r="O296">
            <v>0</v>
          </cell>
          <cell r="R296">
            <v>0</v>
          </cell>
          <cell r="U296">
            <v>45</v>
          </cell>
          <cell r="X296">
            <v>0</v>
          </cell>
          <cell r="AA296">
            <v>0</v>
          </cell>
          <cell r="AD296">
            <v>0</v>
          </cell>
          <cell r="AG296">
            <v>0</v>
          </cell>
          <cell r="AJ296">
            <v>0</v>
          </cell>
          <cell r="AM296">
            <v>0</v>
          </cell>
          <cell r="AP296">
            <v>1</v>
          </cell>
          <cell r="AS296">
            <v>0</v>
          </cell>
          <cell r="AT296">
            <v>0</v>
          </cell>
          <cell r="AU296">
            <v>3</v>
          </cell>
          <cell r="AV296">
            <v>0</v>
          </cell>
          <cell r="AW296">
            <v>0</v>
          </cell>
          <cell r="AX296">
            <v>2</v>
          </cell>
          <cell r="AY296">
            <v>0</v>
          </cell>
          <cell r="AZ296">
            <v>0</v>
          </cell>
          <cell r="BA296">
            <v>6</v>
          </cell>
          <cell r="BB296">
            <v>1</v>
          </cell>
          <cell r="BC296">
            <v>0</v>
          </cell>
          <cell r="BD296">
            <v>70</v>
          </cell>
          <cell r="BE296">
            <v>0</v>
          </cell>
          <cell r="BF296">
            <v>0</v>
          </cell>
          <cell r="BG296">
            <v>16</v>
          </cell>
          <cell r="BH296">
            <v>0</v>
          </cell>
          <cell r="BI296">
            <v>0</v>
          </cell>
          <cell r="BJ296">
            <v>0</v>
          </cell>
          <cell r="BK296">
            <v>144</v>
          </cell>
          <cell r="BL296">
            <v>144</v>
          </cell>
        </row>
        <row r="297">
          <cell r="C297" t="str">
            <v>B14000</v>
          </cell>
          <cell r="D297" t="str">
            <v>B.14) Variazione delle rimanenze</v>
          </cell>
          <cell r="E297" t="str">
            <v>2008</v>
          </cell>
          <cell r="F297" t="str">
            <v>C</v>
          </cell>
          <cell r="G297">
            <v>0</v>
          </cell>
          <cell r="H297">
            <v>0</v>
          </cell>
          <cell r="I297">
            <v>-857</v>
          </cell>
          <cell r="L297">
            <v>-446</v>
          </cell>
          <cell r="O297">
            <v>-3049</v>
          </cell>
          <cell r="R297">
            <v>-204</v>
          </cell>
          <cell r="U297">
            <v>216</v>
          </cell>
          <cell r="X297">
            <v>-3428</v>
          </cell>
          <cell r="AA297">
            <v>-761</v>
          </cell>
          <cell r="AD297">
            <v>-2217</v>
          </cell>
          <cell r="AG297">
            <v>-2393</v>
          </cell>
          <cell r="AJ297">
            <v>-4712</v>
          </cell>
          <cell r="AM297">
            <v>305</v>
          </cell>
          <cell r="AP297">
            <v>-3456</v>
          </cell>
          <cell r="AS297">
            <v>-1483</v>
          </cell>
          <cell r="AT297">
            <v>-148</v>
          </cell>
          <cell r="AU297">
            <v>-421</v>
          </cell>
          <cell r="AV297">
            <v>-2795</v>
          </cell>
          <cell r="AW297">
            <v>-290</v>
          </cell>
          <cell r="AX297">
            <v>-82</v>
          </cell>
          <cell r="AY297">
            <v>-987</v>
          </cell>
          <cell r="AZ297">
            <v>-62</v>
          </cell>
          <cell r="BA297">
            <v>241</v>
          </cell>
          <cell r="BB297">
            <v>78</v>
          </cell>
          <cell r="BC297">
            <v>94</v>
          </cell>
          <cell r="BD297">
            <v>-469</v>
          </cell>
          <cell r="BE297">
            <v>-317</v>
          </cell>
          <cell r="BF297">
            <v>128</v>
          </cell>
          <cell r="BG297">
            <v>2246</v>
          </cell>
          <cell r="BH297">
            <v>-444</v>
          </cell>
          <cell r="BI297">
            <v>-652</v>
          </cell>
          <cell r="BJ297">
            <v>-249</v>
          </cell>
          <cell r="BK297">
            <v>-26614</v>
          </cell>
          <cell r="BL297">
            <v>-26614</v>
          </cell>
        </row>
        <row r="298">
          <cell r="C298" t="str">
            <v>B14005</v>
          </cell>
          <cell r="D298" t="str">
            <v>B.14.A) Variazione rimanenze sanitarie</v>
          </cell>
          <cell r="E298" t="str">
            <v>2008</v>
          </cell>
          <cell r="F298" t="str">
            <v>C</v>
          </cell>
          <cell r="G298">
            <v>0</v>
          </cell>
          <cell r="H298">
            <v>0</v>
          </cell>
          <cell r="I298">
            <v>-878</v>
          </cell>
          <cell r="L298">
            <v>-464</v>
          </cell>
          <cell r="O298">
            <v>-3018</v>
          </cell>
          <cell r="R298">
            <v>-300</v>
          </cell>
          <cell r="U298">
            <v>296</v>
          </cell>
          <cell r="X298">
            <v>-3276</v>
          </cell>
          <cell r="AA298">
            <v>-725</v>
          </cell>
          <cell r="AD298">
            <v>-2258</v>
          </cell>
          <cell r="AG298">
            <v>-2447</v>
          </cell>
          <cell r="AJ298">
            <v>-4811</v>
          </cell>
          <cell r="AM298">
            <v>236</v>
          </cell>
          <cell r="AP298">
            <v>-3484</v>
          </cell>
          <cell r="AS298">
            <v>-1476</v>
          </cell>
          <cell r="AT298">
            <v>-197</v>
          </cell>
          <cell r="AU298">
            <v>-443</v>
          </cell>
          <cell r="AV298">
            <v>-2775</v>
          </cell>
          <cell r="AW298">
            <v>-244</v>
          </cell>
          <cell r="AX298">
            <v>-40</v>
          </cell>
          <cell r="AY298">
            <v>-932</v>
          </cell>
          <cell r="AZ298">
            <v>-80</v>
          </cell>
          <cell r="BA298">
            <v>179</v>
          </cell>
          <cell r="BB298">
            <v>85</v>
          </cell>
          <cell r="BC298">
            <v>90</v>
          </cell>
          <cell r="BD298">
            <v>-466</v>
          </cell>
          <cell r="BE298">
            <v>-317</v>
          </cell>
          <cell r="BF298">
            <v>112</v>
          </cell>
          <cell r="BG298">
            <v>2314</v>
          </cell>
          <cell r="BH298">
            <v>-513</v>
          </cell>
          <cell r="BI298">
            <v>-668</v>
          </cell>
          <cell r="BJ298">
            <v>-249</v>
          </cell>
          <cell r="BK298">
            <v>-26749</v>
          </cell>
          <cell r="BL298">
            <v>-26749</v>
          </cell>
        </row>
        <row r="299">
          <cell r="C299" t="str">
            <v>B14010</v>
          </cell>
          <cell r="D299" t="str">
            <v>B.14.B) Variazione rimanenze non sanitarie</v>
          </cell>
          <cell r="E299" t="str">
            <v>2008</v>
          </cell>
          <cell r="F299" t="str">
            <v>C</v>
          </cell>
          <cell r="G299">
            <v>0</v>
          </cell>
          <cell r="H299">
            <v>0</v>
          </cell>
          <cell r="I299">
            <v>21</v>
          </cell>
          <cell r="L299">
            <v>18</v>
          </cell>
          <cell r="O299">
            <v>-31</v>
          </cell>
          <cell r="R299">
            <v>96</v>
          </cell>
          <cell r="U299">
            <v>-80</v>
          </cell>
          <cell r="X299">
            <v>-152</v>
          </cell>
          <cell r="AA299">
            <v>-36</v>
          </cell>
          <cell r="AD299">
            <v>41</v>
          </cell>
          <cell r="AG299">
            <v>54</v>
          </cell>
          <cell r="AJ299">
            <v>99</v>
          </cell>
          <cell r="AM299">
            <v>69</v>
          </cell>
          <cell r="AP299">
            <v>28</v>
          </cell>
          <cell r="AS299">
            <v>-7</v>
          </cell>
          <cell r="AT299">
            <v>49</v>
          </cell>
          <cell r="AU299">
            <v>22</v>
          </cell>
          <cell r="AV299">
            <v>-20</v>
          </cell>
          <cell r="AW299">
            <v>-46</v>
          </cell>
          <cell r="AX299">
            <v>-42</v>
          </cell>
          <cell r="AY299">
            <v>-55</v>
          </cell>
          <cell r="AZ299">
            <v>18</v>
          </cell>
          <cell r="BA299">
            <v>62</v>
          </cell>
          <cell r="BB299">
            <v>-7</v>
          </cell>
          <cell r="BC299">
            <v>4</v>
          </cell>
          <cell r="BD299">
            <v>-3</v>
          </cell>
          <cell r="BE299">
            <v>0</v>
          </cell>
          <cell r="BF299">
            <v>16</v>
          </cell>
          <cell r="BG299">
            <v>-68</v>
          </cell>
          <cell r="BH299">
            <v>69</v>
          </cell>
          <cell r="BI299">
            <v>16</v>
          </cell>
          <cell r="BJ299">
            <v>0</v>
          </cell>
          <cell r="BK299">
            <v>135</v>
          </cell>
          <cell r="BL299">
            <v>135</v>
          </cell>
        </row>
        <row r="300">
          <cell r="C300" t="str">
            <v>B15000</v>
          </cell>
          <cell r="D300" t="str">
            <v>B.15) Accantonamenti tipici dell’esercizio</v>
          </cell>
          <cell r="E300" t="str">
            <v>2008</v>
          </cell>
          <cell r="F300" t="str">
            <v>C</v>
          </cell>
          <cell r="G300">
            <v>0</v>
          </cell>
          <cell r="H300">
            <v>15821</v>
          </cell>
          <cell r="I300">
            <v>4927</v>
          </cell>
          <cell r="L300">
            <v>2731</v>
          </cell>
          <cell r="O300">
            <v>26826</v>
          </cell>
          <cell r="R300">
            <v>2813</v>
          </cell>
          <cell r="U300">
            <v>13437</v>
          </cell>
          <cell r="X300">
            <v>18011</v>
          </cell>
          <cell r="AA300">
            <v>2383</v>
          </cell>
          <cell r="AD300">
            <v>5085</v>
          </cell>
          <cell r="AG300">
            <v>3986</v>
          </cell>
          <cell r="AJ300">
            <v>0</v>
          </cell>
          <cell r="AM300">
            <v>0</v>
          </cell>
          <cell r="AP300">
            <v>358</v>
          </cell>
          <cell r="AS300">
            <v>441</v>
          </cell>
          <cell r="AT300">
            <v>100</v>
          </cell>
          <cell r="AU300">
            <v>0</v>
          </cell>
          <cell r="AV300">
            <v>331</v>
          </cell>
          <cell r="AW300">
            <v>0</v>
          </cell>
          <cell r="AX300">
            <v>636</v>
          </cell>
          <cell r="AY300">
            <v>64</v>
          </cell>
          <cell r="AZ300">
            <v>600</v>
          </cell>
          <cell r="BA300">
            <v>575</v>
          </cell>
          <cell r="BB300">
            <v>437</v>
          </cell>
          <cell r="BC300">
            <v>45</v>
          </cell>
          <cell r="BD300">
            <v>0</v>
          </cell>
          <cell r="BE300">
            <v>449</v>
          </cell>
          <cell r="BF300">
            <v>3289</v>
          </cell>
          <cell r="BG300">
            <v>1228</v>
          </cell>
          <cell r="BH300">
            <v>1032</v>
          </cell>
          <cell r="BI300">
            <v>3685</v>
          </cell>
          <cell r="BJ300">
            <v>60</v>
          </cell>
          <cell r="BK300">
            <v>109350</v>
          </cell>
          <cell r="BL300">
            <v>109350</v>
          </cell>
        </row>
        <row r="301">
          <cell r="C301" t="str">
            <v>B15005</v>
          </cell>
          <cell r="D301" t="str">
            <v>B.15.A) Accantonamenti per rischi</v>
          </cell>
          <cell r="E301" t="str">
            <v>2008</v>
          </cell>
          <cell r="F301" t="str">
            <v>C</v>
          </cell>
          <cell r="G301">
            <v>0</v>
          </cell>
          <cell r="H301">
            <v>0</v>
          </cell>
          <cell r="I301">
            <v>0</v>
          </cell>
          <cell r="L301">
            <v>0</v>
          </cell>
          <cell r="O301">
            <v>10000</v>
          </cell>
          <cell r="R301">
            <v>830</v>
          </cell>
          <cell r="U301">
            <v>2724</v>
          </cell>
          <cell r="X301">
            <v>2294</v>
          </cell>
          <cell r="AA301">
            <v>100</v>
          </cell>
          <cell r="AD301">
            <v>1006</v>
          </cell>
          <cell r="AG301">
            <v>218</v>
          </cell>
          <cell r="AJ301">
            <v>0</v>
          </cell>
          <cell r="AM301">
            <v>0</v>
          </cell>
          <cell r="AP301">
            <v>99</v>
          </cell>
          <cell r="AS301">
            <v>441</v>
          </cell>
          <cell r="AT301">
            <v>100</v>
          </cell>
          <cell r="AU301">
            <v>0</v>
          </cell>
          <cell r="AV301">
            <v>331</v>
          </cell>
          <cell r="AW301">
            <v>0</v>
          </cell>
          <cell r="AX301">
            <v>350</v>
          </cell>
          <cell r="AY301">
            <v>0</v>
          </cell>
          <cell r="AZ301">
            <v>600</v>
          </cell>
          <cell r="BA301">
            <v>500</v>
          </cell>
          <cell r="BB301">
            <v>371</v>
          </cell>
          <cell r="BC301">
            <v>45</v>
          </cell>
          <cell r="BD301">
            <v>0</v>
          </cell>
          <cell r="BE301">
            <v>447</v>
          </cell>
          <cell r="BF301">
            <v>600</v>
          </cell>
          <cell r="BG301">
            <v>666</v>
          </cell>
          <cell r="BH301">
            <v>1032</v>
          </cell>
          <cell r="BI301">
            <v>530</v>
          </cell>
          <cell r="BJ301">
            <v>0</v>
          </cell>
          <cell r="BK301">
            <v>23284</v>
          </cell>
          <cell r="BL301">
            <v>23284</v>
          </cell>
        </row>
        <row r="302">
          <cell r="C302" t="str">
            <v>B15010</v>
          </cell>
          <cell r="D302" t="str">
            <v>B.15.A.1)  Accantonamenti per cause civili ed oneri processuali</v>
          </cell>
          <cell r="E302" t="str">
            <v>2008</v>
          </cell>
          <cell r="F302" t="str">
            <v>C</v>
          </cell>
          <cell r="G302">
            <v>0</v>
          </cell>
          <cell r="H302">
            <v>0</v>
          </cell>
          <cell r="I302">
            <v>0</v>
          </cell>
          <cell r="L302">
            <v>0</v>
          </cell>
          <cell r="O302">
            <v>0</v>
          </cell>
          <cell r="R302">
            <v>730</v>
          </cell>
          <cell r="U302">
            <v>1819</v>
          </cell>
          <cell r="X302">
            <v>0</v>
          </cell>
          <cell r="AA302">
            <v>50</v>
          </cell>
          <cell r="AD302">
            <v>248</v>
          </cell>
          <cell r="AG302">
            <v>0</v>
          </cell>
          <cell r="AJ302">
            <v>0</v>
          </cell>
          <cell r="AM302">
            <v>0</v>
          </cell>
          <cell r="AP302">
            <v>0</v>
          </cell>
          <cell r="AS302">
            <v>0</v>
          </cell>
          <cell r="AT302">
            <v>100</v>
          </cell>
          <cell r="AU302">
            <v>0</v>
          </cell>
          <cell r="AV302">
            <v>331</v>
          </cell>
          <cell r="AW302">
            <v>0</v>
          </cell>
          <cell r="AX302">
            <v>350</v>
          </cell>
          <cell r="AY302">
            <v>0</v>
          </cell>
          <cell r="AZ302">
            <v>600</v>
          </cell>
          <cell r="BA302">
            <v>360</v>
          </cell>
          <cell r="BB302">
            <v>0</v>
          </cell>
          <cell r="BC302">
            <v>45</v>
          </cell>
          <cell r="BD302">
            <v>0</v>
          </cell>
          <cell r="BE302">
            <v>0</v>
          </cell>
          <cell r="BF302">
            <v>600</v>
          </cell>
          <cell r="BG302">
            <v>666</v>
          </cell>
          <cell r="BH302">
            <v>1032</v>
          </cell>
          <cell r="BI302">
            <v>0</v>
          </cell>
          <cell r="BJ302">
            <v>0</v>
          </cell>
          <cell r="BK302">
            <v>6931</v>
          </cell>
          <cell r="BL302">
            <v>6931</v>
          </cell>
        </row>
        <row r="303">
          <cell r="C303" t="str">
            <v>B15015</v>
          </cell>
          <cell r="D303" t="str">
            <v>B.15.A.2)  Accantonamenti per contenzioso personale dipendente</v>
          </cell>
          <cell r="E303" t="str">
            <v>2008</v>
          </cell>
          <cell r="F303" t="str">
            <v>C</v>
          </cell>
          <cell r="G303">
            <v>0</v>
          </cell>
          <cell r="H303">
            <v>0</v>
          </cell>
          <cell r="I303">
            <v>0</v>
          </cell>
          <cell r="L303">
            <v>0</v>
          </cell>
          <cell r="O303">
            <v>0</v>
          </cell>
          <cell r="R303">
            <v>100</v>
          </cell>
          <cell r="U303">
            <v>766</v>
          </cell>
          <cell r="X303">
            <v>0</v>
          </cell>
          <cell r="AA303">
            <v>50</v>
          </cell>
          <cell r="AD303">
            <v>624</v>
          </cell>
          <cell r="AG303">
            <v>0</v>
          </cell>
          <cell r="AJ303">
            <v>0</v>
          </cell>
          <cell r="AM303">
            <v>0</v>
          </cell>
          <cell r="AP303">
            <v>99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>
            <v>100</v>
          </cell>
          <cell r="BB303">
            <v>0</v>
          </cell>
          <cell r="BC303">
            <v>0</v>
          </cell>
          <cell r="BD303">
            <v>0</v>
          </cell>
          <cell r="BE303">
            <v>447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>
            <v>0</v>
          </cell>
          <cell r="BK303">
            <v>2186</v>
          </cell>
          <cell r="BL303">
            <v>2186</v>
          </cell>
        </row>
        <row r="304">
          <cell r="C304" t="str">
            <v>B15020</v>
          </cell>
          <cell r="D304" t="str">
            <v>B.15.A.3) Altri accantonamenti per rischi</v>
          </cell>
          <cell r="E304" t="str">
            <v>2008</v>
          </cell>
          <cell r="F304" t="str">
            <v>C</v>
          </cell>
          <cell r="G304">
            <v>0</v>
          </cell>
          <cell r="H304">
            <v>0</v>
          </cell>
          <cell r="I304">
            <v>0</v>
          </cell>
          <cell r="L304">
            <v>0</v>
          </cell>
          <cell r="O304">
            <v>10000</v>
          </cell>
          <cell r="R304">
            <v>0</v>
          </cell>
          <cell r="U304">
            <v>139</v>
          </cell>
          <cell r="X304">
            <v>2294</v>
          </cell>
          <cell r="AA304">
            <v>0</v>
          </cell>
          <cell r="AD304">
            <v>134</v>
          </cell>
          <cell r="AG304">
            <v>218</v>
          </cell>
          <cell r="AJ304">
            <v>0</v>
          </cell>
          <cell r="AM304">
            <v>0</v>
          </cell>
          <cell r="AP304">
            <v>0</v>
          </cell>
          <cell r="AS304">
            <v>441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40</v>
          </cell>
          <cell r="BB304">
            <v>371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530</v>
          </cell>
          <cell r="BJ304">
            <v>0</v>
          </cell>
          <cell r="BK304">
            <v>14167</v>
          </cell>
          <cell r="BL304">
            <v>14167</v>
          </cell>
        </row>
        <row r="305">
          <cell r="C305" t="str">
            <v>B15025</v>
          </cell>
          <cell r="D305" t="str">
            <v>B.15.B) Accantonamenti per premio di operosità</v>
          </cell>
          <cell r="E305" t="str">
            <v>2008</v>
          </cell>
          <cell r="F305" t="str">
            <v>C</v>
          </cell>
          <cell r="G305">
            <v>0</v>
          </cell>
          <cell r="H305">
            <v>0</v>
          </cell>
          <cell r="I305">
            <v>391</v>
          </cell>
          <cell r="L305">
            <v>350</v>
          </cell>
          <cell r="O305">
            <v>433</v>
          </cell>
          <cell r="R305">
            <v>107</v>
          </cell>
          <cell r="U305">
            <v>415</v>
          </cell>
          <cell r="X305">
            <v>955</v>
          </cell>
          <cell r="AA305">
            <v>200</v>
          </cell>
          <cell r="AD305">
            <v>268</v>
          </cell>
          <cell r="AG305">
            <v>0</v>
          </cell>
          <cell r="AJ305">
            <v>0</v>
          </cell>
          <cell r="AM305">
            <v>0</v>
          </cell>
          <cell r="AP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K305">
            <v>3119</v>
          </cell>
          <cell r="BL305">
            <v>3119</v>
          </cell>
        </row>
        <row r="306">
          <cell r="C306" t="str">
            <v>B15030</v>
          </cell>
          <cell r="D306" t="str">
            <v>B.15.C) Altri accantonamenti</v>
          </cell>
          <cell r="E306" t="str">
            <v>2008</v>
          </cell>
          <cell r="F306" t="str">
            <v>C</v>
          </cell>
          <cell r="G306">
            <v>0</v>
          </cell>
          <cell r="H306">
            <v>15821</v>
          </cell>
          <cell r="I306">
            <v>4536</v>
          </cell>
          <cell r="L306">
            <v>2381</v>
          </cell>
          <cell r="O306">
            <v>16393</v>
          </cell>
          <cell r="R306">
            <v>1876</v>
          </cell>
          <cell r="U306">
            <v>10298</v>
          </cell>
          <cell r="X306">
            <v>14762</v>
          </cell>
          <cell r="AA306">
            <v>2083</v>
          </cell>
          <cell r="AD306">
            <v>3811</v>
          </cell>
          <cell r="AG306">
            <v>3768</v>
          </cell>
          <cell r="AJ306">
            <v>0</v>
          </cell>
          <cell r="AM306">
            <v>0</v>
          </cell>
          <cell r="AP306">
            <v>259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286</v>
          </cell>
          <cell r="AY306">
            <v>64</v>
          </cell>
          <cell r="AZ306">
            <v>0</v>
          </cell>
          <cell r="BA306">
            <v>75</v>
          </cell>
          <cell r="BB306">
            <v>66</v>
          </cell>
          <cell r="BC306">
            <v>0</v>
          </cell>
          <cell r="BD306">
            <v>0</v>
          </cell>
          <cell r="BE306">
            <v>2</v>
          </cell>
          <cell r="BF306">
            <v>2689</v>
          </cell>
          <cell r="BG306">
            <v>562</v>
          </cell>
          <cell r="BH306">
            <v>0</v>
          </cell>
          <cell r="BI306">
            <v>3155</v>
          </cell>
          <cell r="BJ306">
            <v>60</v>
          </cell>
          <cell r="BK306">
            <v>82947</v>
          </cell>
          <cell r="BL306">
            <v>82947</v>
          </cell>
        </row>
        <row r="307">
          <cell r="C307" t="str">
            <v>B15035</v>
          </cell>
          <cell r="D307" t="str">
            <v>B.15.C.1)  Accantonamenti per interessi di mora</v>
          </cell>
          <cell r="E307" t="str">
            <v>2008</v>
          </cell>
          <cell r="F307" t="str">
            <v>C</v>
          </cell>
          <cell r="G307">
            <v>0</v>
          </cell>
          <cell r="H307">
            <v>0</v>
          </cell>
          <cell r="I307">
            <v>0</v>
          </cell>
          <cell r="L307">
            <v>0</v>
          </cell>
          <cell r="O307">
            <v>0</v>
          </cell>
          <cell r="R307">
            <v>45</v>
          </cell>
          <cell r="U307">
            <v>0</v>
          </cell>
          <cell r="X307">
            <v>0</v>
          </cell>
          <cell r="AA307">
            <v>0</v>
          </cell>
          <cell r="AD307">
            <v>0</v>
          </cell>
          <cell r="AG307">
            <v>0</v>
          </cell>
          <cell r="AJ307">
            <v>0</v>
          </cell>
          <cell r="AM307">
            <v>0</v>
          </cell>
          <cell r="AP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75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>
            <v>0</v>
          </cell>
          <cell r="BK307">
            <v>120</v>
          </cell>
          <cell r="BL307">
            <v>120</v>
          </cell>
        </row>
        <row r="308">
          <cell r="C308" t="str">
            <v>B15040</v>
          </cell>
          <cell r="D308" t="str">
            <v>B.15.C.2)  Acc. Rinnovi convenzioni MMG/Pls/MCA ed altri</v>
          </cell>
          <cell r="E308" t="str">
            <v>2008</v>
          </cell>
          <cell r="F308" t="str">
            <v>C</v>
          </cell>
          <cell r="G308">
            <v>0</v>
          </cell>
          <cell r="H308">
            <v>0</v>
          </cell>
          <cell r="I308">
            <v>3834</v>
          </cell>
          <cell r="L308">
            <v>1918</v>
          </cell>
          <cell r="O308">
            <v>11870</v>
          </cell>
          <cell r="R308">
            <v>1368</v>
          </cell>
          <cell r="U308">
            <v>16</v>
          </cell>
          <cell r="X308">
            <v>11749</v>
          </cell>
          <cell r="AA308">
            <v>1294</v>
          </cell>
          <cell r="AD308">
            <v>2516</v>
          </cell>
          <cell r="AG308">
            <v>2889</v>
          </cell>
          <cell r="AJ308">
            <v>0</v>
          </cell>
          <cell r="AM308">
            <v>0</v>
          </cell>
          <cell r="AP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K308">
            <v>37454</v>
          </cell>
          <cell r="BL308">
            <v>37454</v>
          </cell>
        </row>
        <row r="309">
          <cell r="C309" t="str">
            <v>B15045</v>
          </cell>
          <cell r="D309" t="str">
            <v>B.15.C.3)  Acc. Rinnovi contratt. - dirigenza medica</v>
          </cell>
          <cell r="E309" t="str">
            <v>2008</v>
          </cell>
          <cell r="F309" t="str">
            <v>C</v>
          </cell>
          <cell r="G309">
            <v>0</v>
          </cell>
          <cell r="H309">
            <v>0</v>
          </cell>
          <cell r="I309">
            <v>305</v>
          </cell>
          <cell r="L309">
            <v>185</v>
          </cell>
          <cell r="O309">
            <v>617</v>
          </cell>
          <cell r="R309">
            <v>210</v>
          </cell>
          <cell r="U309">
            <v>4734</v>
          </cell>
          <cell r="X309">
            <v>758</v>
          </cell>
          <cell r="AA309">
            <v>296</v>
          </cell>
          <cell r="AD309">
            <v>292</v>
          </cell>
          <cell r="AG309">
            <v>364</v>
          </cell>
          <cell r="AJ309">
            <v>0</v>
          </cell>
          <cell r="AM309">
            <v>0</v>
          </cell>
          <cell r="AP309">
            <v>108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107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254</v>
          </cell>
          <cell r="BH309">
            <v>0</v>
          </cell>
          <cell r="BI309">
            <v>117</v>
          </cell>
          <cell r="BJ309">
            <v>20</v>
          </cell>
          <cell r="BK309">
            <v>8367</v>
          </cell>
          <cell r="BL309">
            <v>8367</v>
          </cell>
        </row>
        <row r="310">
          <cell r="C310" t="str">
            <v>B15050</v>
          </cell>
          <cell r="D310" t="str">
            <v>B.15.C.4)  Acc. Rinnovi contratt.- dirigenza non medica</v>
          </cell>
          <cell r="E310" t="str">
            <v>2008</v>
          </cell>
          <cell r="F310" t="str">
            <v>C</v>
          </cell>
          <cell r="G310">
            <v>0</v>
          </cell>
          <cell r="H310">
            <v>0</v>
          </cell>
          <cell r="I310">
            <v>34</v>
          </cell>
          <cell r="L310">
            <v>29</v>
          </cell>
          <cell r="O310">
            <v>136</v>
          </cell>
          <cell r="R310">
            <v>32</v>
          </cell>
          <cell r="U310">
            <v>448</v>
          </cell>
          <cell r="X310">
            <v>204</v>
          </cell>
          <cell r="AA310">
            <v>54</v>
          </cell>
          <cell r="AD310">
            <v>57</v>
          </cell>
          <cell r="AG310">
            <v>58</v>
          </cell>
          <cell r="AJ310">
            <v>0</v>
          </cell>
          <cell r="AM310">
            <v>0</v>
          </cell>
          <cell r="AP310">
            <v>7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13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60</v>
          </cell>
          <cell r="BH310">
            <v>0</v>
          </cell>
          <cell r="BI310">
            <v>15</v>
          </cell>
          <cell r="BJ310">
            <v>1</v>
          </cell>
          <cell r="BK310">
            <v>1148</v>
          </cell>
          <cell r="BL310">
            <v>1148</v>
          </cell>
        </row>
        <row r="311">
          <cell r="C311" t="str">
            <v>B15055</v>
          </cell>
          <cell r="D311" t="str">
            <v>B.15.C.5)  Acc. Rinnovi contratt.: - comparto</v>
          </cell>
          <cell r="E311" t="str">
            <v>2008</v>
          </cell>
          <cell r="F311" t="str">
            <v>C</v>
          </cell>
          <cell r="G311">
            <v>0</v>
          </cell>
          <cell r="H311">
            <v>0</v>
          </cell>
          <cell r="I311">
            <v>363</v>
          </cell>
          <cell r="L311">
            <v>249</v>
          </cell>
          <cell r="O311">
            <v>595</v>
          </cell>
          <cell r="R311">
            <v>221</v>
          </cell>
          <cell r="U311">
            <v>5100</v>
          </cell>
          <cell r="X311">
            <v>935</v>
          </cell>
          <cell r="AA311">
            <v>439</v>
          </cell>
          <cell r="AD311">
            <v>382</v>
          </cell>
          <cell r="AG311">
            <v>457</v>
          </cell>
          <cell r="AJ311">
            <v>0</v>
          </cell>
          <cell r="AM311">
            <v>0</v>
          </cell>
          <cell r="AP311">
            <v>144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166</v>
          </cell>
          <cell r="AY311">
            <v>0</v>
          </cell>
          <cell r="AZ311">
            <v>0</v>
          </cell>
          <cell r="BA311">
            <v>0</v>
          </cell>
          <cell r="BB311">
            <v>66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248</v>
          </cell>
          <cell r="BH311">
            <v>0</v>
          </cell>
          <cell r="BI311">
            <v>138</v>
          </cell>
          <cell r="BJ311">
            <v>39</v>
          </cell>
          <cell r="BK311">
            <v>9542</v>
          </cell>
          <cell r="BL311">
            <v>9542</v>
          </cell>
        </row>
        <row r="312">
          <cell r="C312" t="str">
            <v>B15060</v>
          </cell>
          <cell r="D312" t="str">
            <v>B.15.C.6) Altri accantonamenti</v>
          </cell>
          <cell r="E312" t="str">
            <v>2008</v>
          </cell>
          <cell r="F312" t="str">
            <v>C</v>
          </cell>
          <cell r="G312">
            <v>0</v>
          </cell>
          <cell r="H312">
            <v>15821</v>
          </cell>
          <cell r="I312">
            <v>0</v>
          </cell>
          <cell r="L312">
            <v>0</v>
          </cell>
          <cell r="O312">
            <v>3175</v>
          </cell>
          <cell r="R312">
            <v>0</v>
          </cell>
          <cell r="U312">
            <v>0</v>
          </cell>
          <cell r="X312">
            <v>1116</v>
          </cell>
          <cell r="AA312">
            <v>0</v>
          </cell>
          <cell r="AD312">
            <v>564</v>
          </cell>
          <cell r="AG312">
            <v>0</v>
          </cell>
          <cell r="AJ312">
            <v>0</v>
          </cell>
          <cell r="AM312">
            <v>0</v>
          </cell>
          <cell r="AP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64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2</v>
          </cell>
          <cell r="BF312">
            <v>2689</v>
          </cell>
          <cell r="BG312">
            <v>0</v>
          </cell>
          <cell r="BH312">
            <v>0</v>
          </cell>
          <cell r="BI312">
            <v>2885</v>
          </cell>
          <cell r="BJ312">
            <v>0</v>
          </cell>
          <cell r="BK312">
            <v>26316</v>
          </cell>
          <cell r="BL312">
            <v>26316</v>
          </cell>
        </row>
        <row r="313">
          <cell r="C313" t="str">
            <v>B99999</v>
          </cell>
          <cell r="D313" t="str">
            <v>Totale costi della produzione (B)</v>
          </cell>
          <cell r="E313" t="str">
            <v>2008</v>
          </cell>
          <cell r="F313" t="str">
            <v>C</v>
          </cell>
          <cell r="G313">
            <v>0</v>
          </cell>
          <cell r="H313">
            <v>463117</v>
          </cell>
          <cell r="I313">
            <v>641944</v>
          </cell>
          <cell r="L313">
            <v>394718</v>
          </cell>
          <cell r="O313">
            <v>1635144</v>
          </cell>
          <cell r="R313">
            <v>302278</v>
          </cell>
          <cell r="U313">
            <v>1121427</v>
          </cell>
          <cell r="X313">
            <v>1775195</v>
          </cell>
          <cell r="AA313">
            <v>438408</v>
          </cell>
          <cell r="AD313">
            <v>588388</v>
          </cell>
          <cell r="AG313">
            <v>614799</v>
          </cell>
          <cell r="AJ313">
            <v>312332</v>
          </cell>
          <cell r="AM313">
            <v>210939</v>
          </cell>
          <cell r="AP313">
            <v>239794</v>
          </cell>
          <cell r="AS313">
            <v>83339</v>
          </cell>
          <cell r="AT313">
            <v>157901</v>
          </cell>
          <cell r="AU313">
            <v>102846</v>
          </cell>
          <cell r="AV313">
            <v>135511</v>
          </cell>
          <cell r="AW313">
            <v>68700</v>
          </cell>
          <cell r="AX313">
            <v>72265</v>
          </cell>
          <cell r="AY313">
            <v>60524</v>
          </cell>
          <cell r="AZ313">
            <v>39779</v>
          </cell>
          <cell r="BA313">
            <v>57806</v>
          </cell>
          <cell r="BB313">
            <v>117885</v>
          </cell>
          <cell r="BC313">
            <v>89986</v>
          </cell>
          <cell r="BD313">
            <v>87517</v>
          </cell>
          <cell r="BE313">
            <v>76156</v>
          </cell>
          <cell r="BF313">
            <v>60337</v>
          </cell>
          <cell r="BG313">
            <v>182130</v>
          </cell>
          <cell r="BH313">
            <v>160729</v>
          </cell>
          <cell r="BI313">
            <v>90772</v>
          </cell>
          <cell r="BJ313">
            <v>21103</v>
          </cell>
          <cell r="BK313">
            <v>8421758</v>
          </cell>
          <cell r="BL313">
            <v>10403769</v>
          </cell>
        </row>
        <row r="314">
          <cell r="C314" t="str">
            <v>C01000</v>
          </cell>
          <cell r="D314" t="str">
            <v>C.1) Interessi attivi</v>
          </cell>
          <cell r="E314" t="str">
            <v>2008</v>
          </cell>
          <cell r="F314" t="str">
            <v>C</v>
          </cell>
          <cell r="G314">
            <v>0</v>
          </cell>
          <cell r="H314">
            <v>0</v>
          </cell>
          <cell r="I314">
            <v>251</v>
          </cell>
          <cell r="L314">
            <v>13</v>
          </cell>
          <cell r="O314">
            <v>0</v>
          </cell>
          <cell r="R314">
            <v>23</v>
          </cell>
          <cell r="U314">
            <v>16</v>
          </cell>
          <cell r="X314">
            <v>0</v>
          </cell>
          <cell r="AA314">
            <v>9</v>
          </cell>
          <cell r="AD314">
            <v>1</v>
          </cell>
          <cell r="AG314">
            <v>5</v>
          </cell>
          <cell r="AJ314">
            <v>0</v>
          </cell>
          <cell r="AM314">
            <v>0</v>
          </cell>
          <cell r="AP314">
            <v>0</v>
          </cell>
          <cell r="AS314">
            <v>9</v>
          </cell>
          <cell r="AT314">
            <v>4</v>
          </cell>
          <cell r="AU314">
            <v>0</v>
          </cell>
          <cell r="AV314">
            <v>22</v>
          </cell>
          <cell r="AW314">
            <v>2</v>
          </cell>
          <cell r="AX314">
            <v>15</v>
          </cell>
          <cell r="AY314">
            <v>0</v>
          </cell>
          <cell r="AZ314">
            <v>0</v>
          </cell>
          <cell r="BA314">
            <v>0</v>
          </cell>
          <cell r="BB314">
            <v>1</v>
          </cell>
          <cell r="BC314">
            <v>0</v>
          </cell>
          <cell r="BD314">
            <v>0</v>
          </cell>
          <cell r="BE314">
            <v>6</v>
          </cell>
          <cell r="BF314">
            <v>0</v>
          </cell>
          <cell r="BG314">
            <v>0</v>
          </cell>
          <cell r="BH314">
            <v>65</v>
          </cell>
          <cell r="BI314">
            <v>2</v>
          </cell>
          <cell r="BJ314">
            <v>23</v>
          </cell>
          <cell r="BK314">
            <v>467</v>
          </cell>
          <cell r="BL314">
            <v>467</v>
          </cell>
        </row>
        <row r="315">
          <cell r="C315" t="str">
            <v>C01005</v>
          </cell>
          <cell r="D315" t="str">
            <v>C.1.A) Interessi attivi su c/tesoreria</v>
          </cell>
          <cell r="E315" t="str">
            <v>2008</v>
          </cell>
          <cell r="F315" t="str">
            <v>C</v>
          </cell>
          <cell r="G315">
            <v>0</v>
          </cell>
          <cell r="H315">
            <v>0</v>
          </cell>
          <cell r="I315">
            <v>0</v>
          </cell>
          <cell r="L315">
            <v>0</v>
          </cell>
          <cell r="O315">
            <v>0</v>
          </cell>
          <cell r="R315">
            <v>0</v>
          </cell>
          <cell r="U315">
            <v>3</v>
          </cell>
          <cell r="X315">
            <v>0</v>
          </cell>
          <cell r="AA315">
            <v>7</v>
          </cell>
          <cell r="AD315">
            <v>0</v>
          </cell>
          <cell r="AG315">
            <v>0</v>
          </cell>
          <cell r="AJ315">
            <v>0</v>
          </cell>
          <cell r="AM315">
            <v>0</v>
          </cell>
          <cell r="AP315">
            <v>0</v>
          </cell>
          <cell r="AS315">
            <v>9</v>
          </cell>
          <cell r="AT315">
            <v>1</v>
          </cell>
          <cell r="AU315">
            <v>0</v>
          </cell>
          <cell r="AV315">
            <v>21</v>
          </cell>
          <cell r="AW315">
            <v>2</v>
          </cell>
          <cell r="AX315">
            <v>15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6</v>
          </cell>
          <cell r="BF315">
            <v>0</v>
          </cell>
          <cell r="BG315">
            <v>0</v>
          </cell>
          <cell r="BH315">
            <v>65</v>
          </cell>
          <cell r="BI315">
            <v>2</v>
          </cell>
          <cell r="BJ315">
            <v>23</v>
          </cell>
          <cell r="BK315">
            <v>154</v>
          </cell>
          <cell r="BL315">
            <v>154</v>
          </cell>
        </row>
        <row r="316">
          <cell r="C316" t="str">
            <v>C01010</v>
          </cell>
          <cell r="D316" t="str">
            <v>C.1.B) Interessi attivi su c/c postali e bancari</v>
          </cell>
          <cell r="E316" t="str">
            <v>2008</v>
          </cell>
          <cell r="F316" t="str">
            <v>C</v>
          </cell>
          <cell r="G316">
            <v>0</v>
          </cell>
          <cell r="H316">
            <v>0</v>
          </cell>
          <cell r="I316">
            <v>3</v>
          </cell>
          <cell r="L316">
            <v>13</v>
          </cell>
          <cell r="O316">
            <v>0</v>
          </cell>
          <cell r="R316">
            <v>4</v>
          </cell>
          <cell r="U316">
            <v>13</v>
          </cell>
          <cell r="X316">
            <v>0</v>
          </cell>
          <cell r="AA316">
            <v>0</v>
          </cell>
          <cell r="AD316">
            <v>1</v>
          </cell>
          <cell r="AG316">
            <v>5</v>
          </cell>
          <cell r="AJ316">
            <v>0</v>
          </cell>
          <cell r="AM316">
            <v>0</v>
          </cell>
          <cell r="AP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1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40</v>
          </cell>
          <cell r="BL316">
            <v>40</v>
          </cell>
        </row>
        <row r="317">
          <cell r="C317" t="str">
            <v>C01015</v>
          </cell>
          <cell r="D317" t="str">
            <v>C.1.C) Altri interessi attivi</v>
          </cell>
          <cell r="E317" t="str">
            <v>2008</v>
          </cell>
          <cell r="F317" t="str">
            <v>C</v>
          </cell>
          <cell r="G317">
            <v>0</v>
          </cell>
          <cell r="H317">
            <v>0</v>
          </cell>
          <cell r="I317">
            <v>248</v>
          </cell>
          <cell r="L317">
            <v>0</v>
          </cell>
          <cell r="O317">
            <v>0</v>
          </cell>
          <cell r="R317">
            <v>19</v>
          </cell>
          <cell r="U317">
            <v>0</v>
          </cell>
          <cell r="X317">
            <v>0</v>
          </cell>
          <cell r="AA317">
            <v>2</v>
          </cell>
          <cell r="AD317">
            <v>0</v>
          </cell>
          <cell r="AG317">
            <v>0</v>
          </cell>
          <cell r="AJ317">
            <v>0</v>
          </cell>
          <cell r="AM317">
            <v>0</v>
          </cell>
          <cell r="AP317">
            <v>0</v>
          </cell>
          <cell r="AS317">
            <v>0</v>
          </cell>
          <cell r="AT317">
            <v>3</v>
          </cell>
          <cell r="AU317">
            <v>0</v>
          </cell>
          <cell r="AV317">
            <v>1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273</v>
          </cell>
          <cell r="BL317">
            <v>273</v>
          </cell>
        </row>
        <row r="318">
          <cell r="C318" t="str">
            <v>C02000</v>
          </cell>
          <cell r="D318" t="str">
            <v>C.2) Altri proventi</v>
          </cell>
          <cell r="E318" t="str">
            <v>2008</v>
          </cell>
          <cell r="F318" t="str">
            <v>C</v>
          </cell>
          <cell r="G318">
            <v>0</v>
          </cell>
          <cell r="H318">
            <v>0</v>
          </cell>
          <cell r="I318">
            <v>0</v>
          </cell>
          <cell r="L318">
            <v>0</v>
          </cell>
          <cell r="O318">
            <v>0</v>
          </cell>
          <cell r="R318">
            <v>0</v>
          </cell>
          <cell r="U318">
            <v>76</v>
          </cell>
          <cell r="X318">
            <v>0</v>
          </cell>
          <cell r="AA318">
            <v>0</v>
          </cell>
          <cell r="AD318">
            <v>0</v>
          </cell>
          <cell r="AG318">
            <v>0</v>
          </cell>
          <cell r="AJ318">
            <v>0</v>
          </cell>
          <cell r="AM318">
            <v>0</v>
          </cell>
          <cell r="AP318">
            <v>1</v>
          </cell>
          <cell r="AS318">
            <v>0</v>
          </cell>
          <cell r="AT318">
            <v>0</v>
          </cell>
          <cell r="AU318">
            <v>0</v>
          </cell>
          <cell r="AV318">
            <v>101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59</v>
          </cell>
          <cell r="BB318">
            <v>27</v>
          </cell>
          <cell r="BC318">
            <v>22</v>
          </cell>
          <cell r="BD318">
            <v>0</v>
          </cell>
          <cell r="BE318">
            <v>0</v>
          </cell>
          <cell r="BF318">
            <v>14</v>
          </cell>
          <cell r="BG318">
            <v>309</v>
          </cell>
          <cell r="BH318">
            <v>0</v>
          </cell>
          <cell r="BI318">
            <v>0</v>
          </cell>
          <cell r="BJ318">
            <v>0</v>
          </cell>
          <cell r="BK318">
            <v>609</v>
          </cell>
          <cell r="BL318">
            <v>609</v>
          </cell>
        </row>
        <row r="319">
          <cell r="C319" t="str">
            <v>C02005</v>
          </cell>
          <cell r="D319" t="str">
            <v>C.2.A) Proventi da partecipazioni</v>
          </cell>
          <cell r="E319" t="str">
            <v>2008</v>
          </cell>
          <cell r="F319" t="str">
            <v>C</v>
          </cell>
          <cell r="G319">
            <v>0</v>
          </cell>
          <cell r="H319">
            <v>0</v>
          </cell>
          <cell r="I319">
            <v>0</v>
          </cell>
          <cell r="L319">
            <v>0</v>
          </cell>
          <cell r="O319">
            <v>0</v>
          </cell>
          <cell r="R319">
            <v>0</v>
          </cell>
          <cell r="U319">
            <v>0</v>
          </cell>
          <cell r="X319">
            <v>0</v>
          </cell>
          <cell r="AA319">
            <v>0</v>
          </cell>
          <cell r="AD319">
            <v>0</v>
          </cell>
          <cell r="AG319">
            <v>0</v>
          </cell>
          <cell r="AJ319">
            <v>0</v>
          </cell>
          <cell r="AM319">
            <v>0</v>
          </cell>
          <cell r="AP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K319">
            <v>0</v>
          </cell>
          <cell r="BL319">
            <v>0</v>
          </cell>
        </row>
        <row r="320">
          <cell r="C320" t="str">
            <v>C02010</v>
          </cell>
          <cell r="D320" t="str">
            <v>C.2.B) Proventi finanziari da crediti iscritti nelle immobilizzazioni</v>
          </cell>
          <cell r="E320" t="str">
            <v>2008</v>
          </cell>
          <cell r="F320" t="str">
            <v>C</v>
          </cell>
          <cell r="G320">
            <v>0</v>
          </cell>
          <cell r="H320">
            <v>0</v>
          </cell>
          <cell r="I320">
            <v>0</v>
          </cell>
          <cell r="L320">
            <v>0</v>
          </cell>
          <cell r="O320">
            <v>0</v>
          </cell>
          <cell r="R320">
            <v>0</v>
          </cell>
          <cell r="U320">
            <v>0</v>
          </cell>
          <cell r="X320">
            <v>0</v>
          </cell>
          <cell r="AA320">
            <v>0</v>
          </cell>
          <cell r="AD320">
            <v>0</v>
          </cell>
          <cell r="AG320">
            <v>0</v>
          </cell>
          <cell r="AJ320">
            <v>0</v>
          </cell>
          <cell r="AM320">
            <v>0</v>
          </cell>
          <cell r="AP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</row>
        <row r="321">
          <cell r="C321" t="str">
            <v>C02015</v>
          </cell>
          <cell r="D321" t="str">
            <v>C.2.C) Proventi finanziari da titoli iscritti nelle immobilizzazioni</v>
          </cell>
          <cell r="E321" t="str">
            <v>2008</v>
          </cell>
          <cell r="F321" t="str">
            <v>C</v>
          </cell>
          <cell r="G321">
            <v>0</v>
          </cell>
          <cell r="H321">
            <v>0</v>
          </cell>
          <cell r="I321">
            <v>0</v>
          </cell>
          <cell r="L321">
            <v>0</v>
          </cell>
          <cell r="O321">
            <v>0</v>
          </cell>
          <cell r="R321">
            <v>0</v>
          </cell>
          <cell r="U321">
            <v>0</v>
          </cell>
          <cell r="X321">
            <v>0</v>
          </cell>
          <cell r="AA321">
            <v>0</v>
          </cell>
          <cell r="AD321">
            <v>0</v>
          </cell>
          <cell r="AG321">
            <v>0</v>
          </cell>
          <cell r="AJ321">
            <v>0</v>
          </cell>
          <cell r="AM321">
            <v>0</v>
          </cell>
          <cell r="AP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0</v>
          </cell>
          <cell r="BL321">
            <v>0</v>
          </cell>
        </row>
        <row r="322">
          <cell r="C322" t="str">
            <v>C02020</v>
          </cell>
          <cell r="D322" t="str">
            <v>C.2.D) Altri proventi finanziari diversi dai precedenti</v>
          </cell>
          <cell r="E322" t="str">
            <v>2008</v>
          </cell>
          <cell r="F322" t="str">
            <v>C</v>
          </cell>
          <cell r="G322">
            <v>0</v>
          </cell>
          <cell r="H322">
            <v>0</v>
          </cell>
          <cell r="I322">
            <v>0</v>
          </cell>
          <cell r="L322">
            <v>0</v>
          </cell>
          <cell r="O322">
            <v>0</v>
          </cell>
          <cell r="R322">
            <v>0</v>
          </cell>
          <cell r="U322">
            <v>76</v>
          </cell>
          <cell r="X322">
            <v>0</v>
          </cell>
          <cell r="AA322">
            <v>0</v>
          </cell>
          <cell r="AD322">
            <v>0</v>
          </cell>
          <cell r="AG322">
            <v>0</v>
          </cell>
          <cell r="AJ322">
            <v>0</v>
          </cell>
          <cell r="AM322">
            <v>0</v>
          </cell>
          <cell r="AP322">
            <v>1</v>
          </cell>
          <cell r="AS322">
            <v>0</v>
          </cell>
          <cell r="AT322">
            <v>0</v>
          </cell>
          <cell r="AU322">
            <v>0</v>
          </cell>
          <cell r="AV322">
            <v>101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59</v>
          </cell>
          <cell r="BB322">
            <v>27</v>
          </cell>
          <cell r="BC322">
            <v>22</v>
          </cell>
          <cell r="BD322">
            <v>0</v>
          </cell>
          <cell r="BE322">
            <v>0</v>
          </cell>
          <cell r="BF322">
            <v>14</v>
          </cell>
          <cell r="BG322">
            <v>309</v>
          </cell>
          <cell r="BH322">
            <v>0</v>
          </cell>
          <cell r="BI322">
            <v>0</v>
          </cell>
          <cell r="BJ322">
            <v>0</v>
          </cell>
          <cell r="BK322">
            <v>609</v>
          </cell>
          <cell r="BL322">
            <v>609</v>
          </cell>
        </row>
        <row r="323">
          <cell r="C323" t="str">
            <v>C02025</v>
          </cell>
          <cell r="D323" t="str">
            <v>C.2.E) Utili su cambi</v>
          </cell>
          <cell r="E323" t="str">
            <v>2008</v>
          </cell>
          <cell r="F323" t="str">
            <v>C</v>
          </cell>
          <cell r="G323">
            <v>0</v>
          </cell>
          <cell r="H323">
            <v>0</v>
          </cell>
          <cell r="I323">
            <v>0</v>
          </cell>
          <cell r="L323">
            <v>0</v>
          </cell>
          <cell r="O323">
            <v>0</v>
          </cell>
          <cell r="R323">
            <v>0</v>
          </cell>
          <cell r="U323">
            <v>0</v>
          </cell>
          <cell r="X323">
            <v>0</v>
          </cell>
          <cell r="AA323">
            <v>0</v>
          </cell>
          <cell r="AD323">
            <v>0</v>
          </cell>
          <cell r="AG323">
            <v>0</v>
          </cell>
          <cell r="AJ323">
            <v>0</v>
          </cell>
          <cell r="AM323">
            <v>0</v>
          </cell>
          <cell r="AP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</row>
        <row r="324">
          <cell r="C324" t="str">
            <v>C03000</v>
          </cell>
          <cell r="D324" t="str">
            <v>C.3)  Interessi passivi</v>
          </cell>
          <cell r="E324" t="str">
            <v>2008</v>
          </cell>
          <cell r="F324" t="str">
            <v>C</v>
          </cell>
          <cell r="G324">
            <v>0</v>
          </cell>
          <cell r="H324">
            <v>0</v>
          </cell>
          <cell r="I324">
            <v>4245</v>
          </cell>
          <cell r="L324">
            <v>1391</v>
          </cell>
          <cell r="O324">
            <v>20471</v>
          </cell>
          <cell r="R324">
            <v>2098</v>
          </cell>
          <cell r="U324">
            <v>13109</v>
          </cell>
          <cell r="X324">
            <v>15916</v>
          </cell>
          <cell r="AA324">
            <v>2728</v>
          </cell>
          <cell r="AD324">
            <v>6584</v>
          </cell>
          <cell r="AG324">
            <v>3746</v>
          </cell>
          <cell r="AJ324">
            <v>1599</v>
          </cell>
          <cell r="AM324">
            <v>2642</v>
          </cell>
          <cell r="AP324">
            <v>1674</v>
          </cell>
          <cell r="AS324">
            <v>52</v>
          </cell>
          <cell r="AT324">
            <v>1423</v>
          </cell>
          <cell r="AU324">
            <v>1540</v>
          </cell>
          <cell r="AV324">
            <v>413</v>
          </cell>
          <cell r="AW324">
            <v>596</v>
          </cell>
          <cell r="AX324">
            <v>12</v>
          </cell>
          <cell r="AY324">
            <v>1016</v>
          </cell>
          <cell r="AZ324">
            <v>41</v>
          </cell>
          <cell r="BA324">
            <v>555</v>
          </cell>
          <cell r="BB324">
            <v>1689</v>
          </cell>
          <cell r="BC324">
            <v>457</v>
          </cell>
          <cell r="BD324">
            <v>681</v>
          </cell>
          <cell r="BE324">
            <v>8</v>
          </cell>
          <cell r="BF324">
            <v>511</v>
          </cell>
          <cell r="BG324">
            <v>1552</v>
          </cell>
          <cell r="BH324">
            <v>1590</v>
          </cell>
          <cell r="BI324">
            <v>5</v>
          </cell>
          <cell r="BJ324">
            <v>0</v>
          </cell>
          <cell r="BK324">
            <v>88344</v>
          </cell>
          <cell r="BL324">
            <v>88344</v>
          </cell>
        </row>
        <row r="325">
          <cell r="C325" t="str">
            <v>C03005</v>
          </cell>
          <cell r="D325" t="str">
            <v>C.3.A) Interessi passivi su c/c tesoreria</v>
          </cell>
          <cell r="E325" t="str">
            <v>2008</v>
          </cell>
          <cell r="F325" t="str">
            <v>C</v>
          </cell>
          <cell r="G325">
            <v>0</v>
          </cell>
          <cell r="H325">
            <v>0</v>
          </cell>
          <cell r="I325">
            <v>2712</v>
          </cell>
          <cell r="L325">
            <v>1206</v>
          </cell>
          <cell r="O325">
            <v>12152</v>
          </cell>
          <cell r="R325">
            <v>2098</v>
          </cell>
          <cell r="U325">
            <v>7781</v>
          </cell>
          <cell r="X325">
            <v>9553</v>
          </cell>
          <cell r="AA325">
            <v>2618</v>
          </cell>
          <cell r="AD325">
            <v>3658</v>
          </cell>
          <cell r="AG325">
            <v>2417</v>
          </cell>
          <cell r="AJ325">
            <v>1599</v>
          </cell>
          <cell r="AM325">
            <v>2344</v>
          </cell>
          <cell r="AP325">
            <v>1577</v>
          </cell>
          <cell r="AS325">
            <v>3</v>
          </cell>
          <cell r="AT325">
            <v>1251</v>
          </cell>
          <cell r="AU325">
            <v>1050</v>
          </cell>
          <cell r="AV325">
            <v>212</v>
          </cell>
          <cell r="AW325">
            <v>177</v>
          </cell>
          <cell r="AX325">
            <v>0</v>
          </cell>
          <cell r="AY325">
            <v>673</v>
          </cell>
          <cell r="AZ325">
            <v>38</v>
          </cell>
          <cell r="BA325">
            <v>479</v>
          </cell>
          <cell r="BB325">
            <v>1196</v>
          </cell>
          <cell r="BC325">
            <v>457</v>
          </cell>
          <cell r="BD325">
            <v>608</v>
          </cell>
          <cell r="BE325">
            <v>0</v>
          </cell>
          <cell r="BF325">
            <v>482</v>
          </cell>
          <cell r="BG325">
            <v>98</v>
          </cell>
          <cell r="BH325">
            <v>38</v>
          </cell>
          <cell r="BI325">
            <v>0</v>
          </cell>
          <cell r="BJ325">
            <v>0</v>
          </cell>
          <cell r="BK325">
            <v>56477</v>
          </cell>
          <cell r="BL325">
            <v>56477</v>
          </cell>
        </row>
        <row r="326">
          <cell r="C326" t="str">
            <v>C03010</v>
          </cell>
          <cell r="D326" t="str">
            <v>C.3.B) Interessi passivi su mutui</v>
          </cell>
          <cell r="E326" t="str">
            <v>2008</v>
          </cell>
          <cell r="F326" t="str">
            <v>C</v>
          </cell>
          <cell r="G326">
            <v>0</v>
          </cell>
          <cell r="H326">
            <v>0</v>
          </cell>
          <cell r="I326">
            <v>0</v>
          </cell>
          <cell r="L326">
            <v>0</v>
          </cell>
          <cell r="O326">
            <v>0</v>
          </cell>
          <cell r="R326">
            <v>0</v>
          </cell>
          <cell r="U326">
            <v>0</v>
          </cell>
          <cell r="X326">
            <v>0</v>
          </cell>
          <cell r="AA326">
            <v>0</v>
          </cell>
          <cell r="AD326">
            <v>0</v>
          </cell>
          <cell r="AG326">
            <v>0</v>
          </cell>
          <cell r="AJ326">
            <v>0</v>
          </cell>
          <cell r="AM326">
            <v>0</v>
          </cell>
          <cell r="AP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1552</v>
          </cell>
          <cell r="BI326">
            <v>0</v>
          </cell>
          <cell r="BJ326">
            <v>0</v>
          </cell>
          <cell r="BK326">
            <v>1552</v>
          </cell>
          <cell r="BL326">
            <v>1552</v>
          </cell>
        </row>
        <row r="327">
          <cell r="C327" t="str">
            <v>C03015</v>
          </cell>
          <cell r="D327" t="str">
            <v>C.3.C) Altri interessi passivi</v>
          </cell>
          <cell r="E327" t="str">
            <v>2008</v>
          </cell>
          <cell r="F327" t="str">
            <v>C</v>
          </cell>
          <cell r="G327">
            <v>0</v>
          </cell>
          <cell r="H327">
            <v>0</v>
          </cell>
          <cell r="I327">
            <v>1533</v>
          </cell>
          <cell r="L327">
            <v>185</v>
          </cell>
          <cell r="O327">
            <v>8319</v>
          </cell>
          <cell r="R327">
            <v>0</v>
          </cell>
          <cell r="U327">
            <v>5328</v>
          </cell>
          <cell r="X327">
            <v>6363</v>
          </cell>
          <cell r="AA327">
            <v>110</v>
          </cell>
          <cell r="AD327">
            <v>2926</v>
          </cell>
          <cell r="AG327">
            <v>1329</v>
          </cell>
          <cell r="AJ327">
            <v>0</v>
          </cell>
          <cell r="AM327">
            <v>298</v>
          </cell>
          <cell r="AP327">
            <v>97</v>
          </cell>
          <cell r="AS327">
            <v>49</v>
          </cell>
          <cell r="AT327">
            <v>172</v>
          </cell>
          <cell r="AU327">
            <v>490</v>
          </cell>
          <cell r="AV327">
            <v>201</v>
          </cell>
          <cell r="AW327">
            <v>419</v>
          </cell>
          <cell r="AX327">
            <v>12</v>
          </cell>
          <cell r="AY327">
            <v>343</v>
          </cell>
          <cell r="AZ327">
            <v>3</v>
          </cell>
          <cell r="BA327">
            <v>76</v>
          </cell>
          <cell r="BB327">
            <v>493</v>
          </cell>
          <cell r="BC327">
            <v>0</v>
          </cell>
          <cell r="BD327">
            <v>73</v>
          </cell>
          <cell r="BE327">
            <v>8</v>
          </cell>
          <cell r="BF327">
            <v>29</v>
          </cell>
          <cell r="BG327">
            <v>1454</v>
          </cell>
          <cell r="BH327">
            <v>0</v>
          </cell>
          <cell r="BI327">
            <v>5</v>
          </cell>
          <cell r="BJ327">
            <v>0</v>
          </cell>
          <cell r="BK327">
            <v>30315</v>
          </cell>
          <cell r="BL327">
            <v>30315</v>
          </cell>
        </row>
        <row r="328">
          <cell r="C328" t="str">
            <v>C04000</v>
          </cell>
          <cell r="D328" t="str">
            <v>C.4)  Altri oneri</v>
          </cell>
          <cell r="E328" t="str">
            <v>2008</v>
          </cell>
          <cell r="F328" t="str">
            <v>C</v>
          </cell>
          <cell r="G328">
            <v>0</v>
          </cell>
          <cell r="H328">
            <v>0</v>
          </cell>
          <cell r="I328">
            <v>0</v>
          </cell>
          <cell r="L328">
            <v>0</v>
          </cell>
          <cell r="O328">
            <v>0</v>
          </cell>
          <cell r="R328">
            <v>398</v>
          </cell>
          <cell r="U328">
            <v>0</v>
          </cell>
          <cell r="X328">
            <v>0</v>
          </cell>
          <cell r="AA328">
            <v>0</v>
          </cell>
          <cell r="AD328">
            <v>1</v>
          </cell>
          <cell r="AG328">
            <v>1</v>
          </cell>
          <cell r="AJ328">
            <v>1639</v>
          </cell>
          <cell r="AM328">
            <v>0</v>
          </cell>
          <cell r="AP328">
            <v>10</v>
          </cell>
          <cell r="AS328">
            <v>0</v>
          </cell>
          <cell r="AT328">
            <v>1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1</v>
          </cell>
          <cell r="AZ328">
            <v>0</v>
          </cell>
          <cell r="BA328">
            <v>0</v>
          </cell>
          <cell r="BB328">
            <v>0</v>
          </cell>
          <cell r="BC328">
            <v>7</v>
          </cell>
          <cell r="BD328">
            <v>0</v>
          </cell>
          <cell r="BE328">
            <v>0</v>
          </cell>
          <cell r="BF328">
            <v>0</v>
          </cell>
          <cell r="BG328">
            <v>2</v>
          </cell>
          <cell r="BH328">
            <v>0</v>
          </cell>
          <cell r="BI328">
            <v>0</v>
          </cell>
          <cell r="BJ328">
            <v>1</v>
          </cell>
          <cell r="BK328">
            <v>2061</v>
          </cell>
          <cell r="BL328">
            <v>2061</v>
          </cell>
        </row>
        <row r="329">
          <cell r="C329" t="str">
            <v>C04005</v>
          </cell>
          <cell r="D329" t="str">
            <v>C.4.A) Altri oneri finanziari</v>
          </cell>
          <cell r="E329" t="str">
            <v>2008</v>
          </cell>
          <cell r="F329" t="str">
            <v>C</v>
          </cell>
          <cell r="G329">
            <v>0</v>
          </cell>
          <cell r="H329">
            <v>0</v>
          </cell>
          <cell r="I329">
            <v>0</v>
          </cell>
          <cell r="L329">
            <v>0</v>
          </cell>
          <cell r="O329">
            <v>0</v>
          </cell>
          <cell r="R329">
            <v>398</v>
          </cell>
          <cell r="U329">
            <v>0</v>
          </cell>
          <cell r="X329">
            <v>0</v>
          </cell>
          <cell r="AA329">
            <v>0</v>
          </cell>
          <cell r="AD329">
            <v>1</v>
          </cell>
          <cell r="AG329">
            <v>1</v>
          </cell>
          <cell r="AJ329">
            <v>1639</v>
          </cell>
          <cell r="AM329">
            <v>0</v>
          </cell>
          <cell r="AP329">
            <v>10</v>
          </cell>
          <cell r="AS329">
            <v>0</v>
          </cell>
          <cell r="AT329">
            <v>1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1</v>
          </cell>
          <cell r="AZ329">
            <v>0</v>
          </cell>
          <cell r="BA329">
            <v>0</v>
          </cell>
          <cell r="BB329">
            <v>0</v>
          </cell>
          <cell r="BC329">
            <v>7</v>
          </cell>
          <cell r="BD329">
            <v>0</v>
          </cell>
          <cell r="BE329">
            <v>0</v>
          </cell>
          <cell r="BF329">
            <v>0</v>
          </cell>
          <cell r="BG329">
            <v>2</v>
          </cell>
          <cell r="BH329">
            <v>0</v>
          </cell>
          <cell r="BI329">
            <v>0</v>
          </cell>
          <cell r="BJ329">
            <v>1</v>
          </cell>
          <cell r="BK329">
            <v>2061</v>
          </cell>
          <cell r="BL329">
            <v>2061</v>
          </cell>
        </row>
        <row r="330">
          <cell r="C330" t="str">
            <v>C04010</v>
          </cell>
          <cell r="D330" t="str">
            <v>C.4.B) Perdite su cambi</v>
          </cell>
          <cell r="E330" t="str">
            <v>2008</v>
          </cell>
          <cell r="F330" t="str">
            <v>C</v>
          </cell>
          <cell r="G330">
            <v>0</v>
          </cell>
          <cell r="H330">
            <v>0</v>
          </cell>
          <cell r="I330">
            <v>0</v>
          </cell>
          <cell r="L330">
            <v>0</v>
          </cell>
          <cell r="O330">
            <v>0</v>
          </cell>
          <cell r="R330">
            <v>0</v>
          </cell>
          <cell r="U330">
            <v>0</v>
          </cell>
          <cell r="X330">
            <v>0</v>
          </cell>
          <cell r="AA330">
            <v>0</v>
          </cell>
          <cell r="AD330">
            <v>0</v>
          </cell>
          <cell r="AG330">
            <v>0</v>
          </cell>
          <cell r="AJ330">
            <v>0</v>
          </cell>
          <cell r="AM330">
            <v>0</v>
          </cell>
          <cell r="AP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</row>
        <row r="331">
          <cell r="C331" t="str">
            <v>C99999</v>
          </cell>
          <cell r="D331" t="str">
            <v>Totale proventi e oneri finanziari (C)</v>
          </cell>
          <cell r="E331" t="str">
            <v>2008</v>
          </cell>
          <cell r="F331" t="str">
            <v>C</v>
          </cell>
          <cell r="G331">
            <v>0</v>
          </cell>
          <cell r="H331">
            <v>0</v>
          </cell>
          <cell r="I331">
            <v>-3994</v>
          </cell>
          <cell r="L331">
            <v>-1378</v>
          </cell>
          <cell r="O331">
            <v>-20471</v>
          </cell>
          <cell r="R331">
            <v>-2473</v>
          </cell>
          <cell r="U331">
            <v>-13017</v>
          </cell>
          <cell r="X331">
            <v>-15916</v>
          </cell>
          <cell r="AA331">
            <v>-2719</v>
          </cell>
          <cell r="AD331">
            <v>-6584</v>
          </cell>
          <cell r="AG331">
            <v>-3742</v>
          </cell>
          <cell r="AJ331">
            <v>-3238</v>
          </cell>
          <cell r="AM331">
            <v>-2642</v>
          </cell>
          <cell r="AP331">
            <v>-1683</v>
          </cell>
          <cell r="AS331">
            <v>-43</v>
          </cell>
          <cell r="AT331">
            <v>-1420</v>
          </cell>
          <cell r="AU331">
            <v>-1540</v>
          </cell>
          <cell r="AV331">
            <v>-290</v>
          </cell>
          <cell r="AW331">
            <v>-594</v>
          </cell>
          <cell r="AX331">
            <v>3</v>
          </cell>
          <cell r="AY331">
            <v>-1017</v>
          </cell>
          <cell r="AZ331">
            <v>-41</v>
          </cell>
          <cell r="BA331">
            <v>-496</v>
          </cell>
          <cell r="BB331">
            <v>-1661</v>
          </cell>
          <cell r="BC331">
            <v>-442</v>
          </cell>
          <cell r="BD331">
            <v>-681</v>
          </cell>
          <cell r="BE331">
            <v>-2</v>
          </cell>
          <cell r="BF331">
            <v>-497</v>
          </cell>
          <cell r="BG331">
            <v>-1245</v>
          </cell>
          <cell r="BH331">
            <v>-1525</v>
          </cell>
          <cell r="BI331">
            <v>-3</v>
          </cell>
          <cell r="BJ331">
            <v>22</v>
          </cell>
          <cell r="BK331">
            <v>-89329</v>
          </cell>
          <cell r="BL331">
            <v>-89329</v>
          </cell>
        </row>
        <row r="332">
          <cell r="C332" t="str">
            <v>D01000</v>
          </cell>
          <cell r="D332" t="str">
            <v>D.1)  Rivalutazioni</v>
          </cell>
          <cell r="E332" t="str">
            <v>2008</v>
          </cell>
          <cell r="F332" t="str">
            <v>C</v>
          </cell>
          <cell r="G332">
            <v>0</v>
          </cell>
          <cell r="H332">
            <v>0</v>
          </cell>
          <cell r="I332">
            <v>0</v>
          </cell>
          <cell r="L332">
            <v>0</v>
          </cell>
          <cell r="O332">
            <v>0</v>
          </cell>
          <cell r="R332">
            <v>0</v>
          </cell>
          <cell r="U332">
            <v>0</v>
          </cell>
          <cell r="X332">
            <v>0</v>
          </cell>
          <cell r="AA332">
            <v>0</v>
          </cell>
          <cell r="AD332">
            <v>0</v>
          </cell>
          <cell r="AG332">
            <v>0</v>
          </cell>
          <cell r="AJ332">
            <v>0</v>
          </cell>
          <cell r="AM332">
            <v>0</v>
          </cell>
          <cell r="AP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786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786</v>
          </cell>
          <cell r="BL332">
            <v>786</v>
          </cell>
        </row>
        <row r="333">
          <cell r="C333" t="str">
            <v>D02000</v>
          </cell>
          <cell r="D333" t="str">
            <v>D.2)  Svalutazioni</v>
          </cell>
          <cell r="E333" t="str">
            <v>2008</v>
          </cell>
          <cell r="F333" t="str">
            <v>C</v>
          </cell>
          <cell r="G333">
            <v>0</v>
          </cell>
          <cell r="H333">
            <v>0</v>
          </cell>
          <cell r="I333">
            <v>0</v>
          </cell>
          <cell r="L333">
            <v>0</v>
          </cell>
          <cell r="O333">
            <v>0</v>
          </cell>
          <cell r="R333">
            <v>0</v>
          </cell>
          <cell r="U333">
            <v>0</v>
          </cell>
          <cell r="X333">
            <v>0</v>
          </cell>
          <cell r="AA333">
            <v>0</v>
          </cell>
          <cell r="AD333">
            <v>0</v>
          </cell>
          <cell r="AG333">
            <v>0</v>
          </cell>
          <cell r="AJ333">
            <v>0</v>
          </cell>
          <cell r="AM333">
            <v>0</v>
          </cell>
          <cell r="AP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K333">
            <v>0</v>
          </cell>
          <cell r="BL333">
            <v>0</v>
          </cell>
        </row>
        <row r="334">
          <cell r="C334" t="str">
            <v>D99999</v>
          </cell>
          <cell r="D334" t="str">
            <v>Totale rettifiche di valore di attività finanziarie (D)</v>
          </cell>
          <cell r="E334" t="str">
            <v>2008</v>
          </cell>
          <cell r="F334" t="str">
            <v>C</v>
          </cell>
          <cell r="G334">
            <v>0</v>
          </cell>
          <cell r="H334">
            <v>0</v>
          </cell>
          <cell r="I334">
            <v>0</v>
          </cell>
          <cell r="L334">
            <v>0</v>
          </cell>
          <cell r="O334">
            <v>0</v>
          </cell>
          <cell r="R334">
            <v>0</v>
          </cell>
          <cell r="U334">
            <v>0</v>
          </cell>
          <cell r="X334">
            <v>0</v>
          </cell>
          <cell r="AA334">
            <v>0</v>
          </cell>
          <cell r="AD334">
            <v>0</v>
          </cell>
          <cell r="AG334">
            <v>0</v>
          </cell>
          <cell r="AJ334">
            <v>0</v>
          </cell>
          <cell r="AM334">
            <v>0</v>
          </cell>
          <cell r="AP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786</v>
          </cell>
          <cell r="BG334">
            <v>0</v>
          </cell>
          <cell r="BH334">
            <v>0</v>
          </cell>
          <cell r="BI334">
            <v>0</v>
          </cell>
          <cell r="BJ334">
            <v>0</v>
          </cell>
          <cell r="BK334">
            <v>786</v>
          </cell>
          <cell r="BL334">
            <v>786</v>
          </cell>
        </row>
        <row r="335">
          <cell r="C335" t="str">
            <v>E01000</v>
          </cell>
          <cell r="D335" t="str">
            <v>E.1) Proventi straordinari</v>
          </cell>
          <cell r="E335" t="str">
            <v>2008</v>
          </cell>
          <cell r="F335" t="str">
            <v>C</v>
          </cell>
          <cell r="G335">
            <v>0</v>
          </cell>
          <cell r="H335">
            <v>0</v>
          </cell>
          <cell r="I335">
            <v>529</v>
          </cell>
          <cell r="L335">
            <v>3784</v>
          </cell>
          <cell r="O335">
            <v>6702</v>
          </cell>
          <cell r="R335">
            <v>2169</v>
          </cell>
          <cell r="U335">
            <v>1423</v>
          </cell>
          <cell r="X335">
            <v>33467</v>
          </cell>
          <cell r="AA335">
            <v>820</v>
          </cell>
          <cell r="AD335">
            <v>1610</v>
          </cell>
          <cell r="AG335">
            <v>5912</v>
          </cell>
          <cell r="AJ335">
            <v>2448</v>
          </cell>
          <cell r="AM335">
            <v>111</v>
          </cell>
          <cell r="AP335">
            <v>2579</v>
          </cell>
          <cell r="AS335">
            <v>594</v>
          </cell>
          <cell r="AT335">
            <v>345</v>
          </cell>
          <cell r="AU335">
            <v>1452</v>
          </cell>
          <cell r="AV335">
            <v>2140</v>
          </cell>
          <cell r="AW335">
            <v>835</v>
          </cell>
          <cell r="AX335">
            <v>344</v>
          </cell>
          <cell r="AY335">
            <v>52</v>
          </cell>
          <cell r="AZ335">
            <v>2452</v>
          </cell>
          <cell r="BA335">
            <v>120</v>
          </cell>
          <cell r="BB335">
            <v>290</v>
          </cell>
          <cell r="BC335">
            <v>1028</v>
          </cell>
          <cell r="BD335">
            <v>1545</v>
          </cell>
          <cell r="BE335">
            <v>998</v>
          </cell>
          <cell r="BF335">
            <v>82</v>
          </cell>
          <cell r="BG335">
            <v>1774</v>
          </cell>
          <cell r="BH335">
            <v>3772</v>
          </cell>
          <cell r="BI335">
            <v>137</v>
          </cell>
          <cell r="BJ335">
            <v>26</v>
          </cell>
          <cell r="BK335">
            <v>58656</v>
          </cell>
          <cell r="BL335">
            <v>79540</v>
          </cell>
        </row>
        <row r="336">
          <cell r="C336" t="str">
            <v>E01005</v>
          </cell>
          <cell r="D336" t="str">
            <v>E.1.A) Plusvalenze</v>
          </cell>
          <cell r="E336" t="str">
            <v>2008</v>
          </cell>
          <cell r="F336" t="str">
            <v>C</v>
          </cell>
          <cell r="G336">
            <v>0</v>
          </cell>
          <cell r="H336">
            <v>0</v>
          </cell>
          <cell r="I336">
            <v>0</v>
          </cell>
          <cell r="L336">
            <v>0</v>
          </cell>
          <cell r="O336">
            <v>82</v>
          </cell>
          <cell r="R336">
            <v>4</v>
          </cell>
          <cell r="U336">
            <v>0</v>
          </cell>
          <cell r="X336">
            <v>15</v>
          </cell>
          <cell r="AA336">
            <v>0</v>
          </cell>
          <cell r="AD336">
            <v>2</v>
          </cell>
          <cell r="AG336">
            <v>0</v>
          </cell>
          <cell r="AJ336">
            <v>0</v>
          </cell>
          <cell r="AM336">
            <v>5</v>
          </cell>
          <cell r="AP336">
            <v>3</v>
          </cell>
          <cell r="AS336">
            <v>0</v>
          </cell>
          <cell r="AT336">
            <v>11</v>
          </cell>
          <cell r="AU336">
            <v>0</v>
          </cell>
          <cell r="AV336">
            <v>0</v>
          </cell>
          <cell r="AW336">
            <v>0</v>
          </cell>
          <cell r="AX336">
            <v>3</v>
          </cell>
          <cell r="AY336">
            <v>3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2</v>
          </cell>
          <cell r="BF336">
            <v>0</v>
          </cell>
          <cell r="BG336">
            <v>20</v>
          </cell>
          <cell r="BH336">
            <v>0</v>
          </cell>
          <cell r="BI336">
            <v>0</v>
          </cell>
          <cell r="BJ336">
            <v>0</v>
          </cell>
          <cell r="BK336">
            <v>150</v>
          </cell>
          <cell r="BL336">
            <v>150</v>
          </cell>
        </row>
        <row r="337">
          <cell r="C337" t="str">
            <v>E01010</v>
          </cell>
          <cell r="D337" t="str">
            <v>E.1.B) Altri proventi straordinari</v>
          </cell>
          <cell r="E337" t="str">
            <v>2008</v>
          </cell>
          <cell r="F337" t="str">
            <v>C</v>
          </cell>
          <cell r="G337">
            <v>0</v>
          </cell>
          <cell r="H337">
            <v>0</v>
          </cell>
          <cell r="I337">
            <v>529</v>
          </cell>
          <cell r="L337">
            <v>3784</v>
          </cell>
          <cell r="O337">
            <v>6620</v>
          </cell>
          <cell r="R337">
            <v>2165</v>
          </cell>
          <cell r="U337">
            <v>1423</v>
          </cell>
          <cell r="X337">
            <v>33452</v>
          </cell>
          <cell r="AA337">
            <v>820</v>
          </cell>
          <cell r="AD337">
            <v>1608</v>
          </cell>
          <cell r="AG337">
            <v>5912</v>
          </cell>
          <cell r="AJ337">
            <v>2448</v>
          </cell>
          <cell r="AM337">
            <v>106</v>
          </cell>
          <cell r="AP337">
            <v>2576</v>
          </cell>
          <cell r="AS337">
            <v>594</v>
          </cell>
          <cell r="AT337">
            <v>334</v>
          </cell>
          <cell r="AU337">
            <v>1452</v>
          </cell>
          <cell r="AV337">
            <v>2140</v>
          </cell>
          <cell r="AW337">
            <v>835</v>
          </cell>
          <cell r="AX337">
            <v>341</v>
          </cell>
          <cell r="AY337">
            <v>49</v>
          </cell>
          <cell r="AZ337">
            <v>2452</v>
          </cell>
          <cell r="BA337">
            <v>120</v>
          </cell>
          <cell r="BB337">
            <v>290</v>
          </cell>
          <cell r="BC337">
            <v>1028</v>
          </cell>
          <cell r="BD337">
            <v>1545</v>
          </cell>
          <cell r="BE337">
            <v>996</v>
          </cell>
          <cell r="BF337">
            <v>82</v>
          </cell>
          <cell r="BG337">
            <v>1754</v>
          </cell>
          <cell r="BH337">
            <v>3772</v>
          </cell>
          <cell r="BI337">
            <v>137</v>
          </cell>
          <cell r="BJ337">
            <v>26</v>
          </cell>
          <cell r="BK337">
            <v>58506</v>
          </cell>
          <cell r="BL337">
            <v>79390</v>
          </cell>
        </row>
        <row r="338">
          <cell r="C338" t="str">
            <v>E01015</v>
          </cell>
          <cell r="D338" t="str">
            <v>E.1.B.1) Proventi da donazioni e liberalità diverse</v>
          </cell>
          <cell r="E338" t="str">
            <v>2008</v>
          </cell>
          <cell r="F338" t="str">
            <v>C</v>
          </cell>
          <cell r="G338">
            <v>0</v>
          </cell>
          <cell r="H338">
            <v>0</v>
          </cell>
          <cell r="I338">
            <v>0</v>
          </cell>
          <cell r="L338">
            <v>0</v>
          </cell>
          <cell r="O338">
            <v>61</v>
          </cell>
          <cell r="R338">
            <v>26</v>
          </cell>
          <cell r="U338">
            <v>30</v>
          </cell>
          <cell r="X338">
            <v>0</v>
          </cell>
          <cell r="AA338">
            <v>0</v>
          </cell>
          <cell r="AD338">
            <v>23</v>
          </cell>
          <cell r="AG338">
            <v>0</v>
          </cell>
          <cell r="AJ338">
            <v>0</v>
          </cell>
          <cell r="AM338">
            <v>0</v>
          </cell>
          <cell r="AP338">
            <v>50</v>
          </cell>
          <cell r="AS338">
            <v>0</v>
          </cell>
          <cell r="AT338">
            <v>2</v>
          </cell>
          <cell r="AU338">
            <v>0</v>
          </cell>
          <cell r="AV338">
            <v>0</v>
          </cell>
          <cell r="AW338">
            <v>8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9</v>
          </cell>
          <cell r="BC338">
            <v>1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210</v>
          </cell>
          <cell r="BL338">
            <v>210</v>
          </cell>
        </row>
        <row r="339">
          <cell r="C339" t="str">
            <v>E01020</v>
          </cell>
          <cell r="D339" t="str">
            <v>E.1.B.2) Sopravvenienze attive</v>
          </cell>
          <cell r="E339" t="str">
            <v>2008</v>
          </cell>
          <cell r="F339" t="str">
            <v>C</v>
          </cell>
          <cell r="G339">
            <v>0</v>
          </cell>
          <cell r="H339">
            <v>0</v>
          </cell>
          <cell r="I339">
            <v>529</v>
          </cell>
          <cell r="L339">
            <v>7</v>
          </cell>
          <cell r="O339">
            <v>5204</v>
          </cell>
          <cell r="R339">
            <v>450</v>
          </cell>
          <cell r="U339">
            <v>181</v>
          </cell>
          <cell r="X339">
            <v>29674</v>
          </cell>
          <cell r="AA339">
            <v>162</v>
          </cell>
          <cell r="AD339">
            <v>101</v>
          </cell>
          <cell r="AG339">
            <v>240</v>
          </cell>
          <cell r="AJ339">
            <v>405</v>
          </cell>
          <cell r="AM339">
            <v>96</v>
          </cell>
          <cell r="AP339">
            <v>2347</v>
          </cell>
          <cell r="AS339">
            <v>220</v>
          </cell>
          <cell r="AT339">
            <v>59</v>
          </cell>
          <cell r="AU339">
            <v>247</v>
          </cell>
          <cell r="AV339">
            <v>799</v>
          </cell>
          <cell r="AW339">
            <v>793</v>
          </cell>
          <cell r="AX339">
            <v>147</v>
          </cell>
          <cell r="AY339">
            <v>48</v>
          </cell>
          <cell r="AZ339">
            <v>211</v>
          </cell>
          <cell r="BA339">
            <v>97</v>
          </cell>
          <cell r="BB339">
            <v>18</v>
          </cell>
          <cell r="BC339">
            <v>18</v>
          </cell>
          <cell r="BD339">
            <v>651</v>
          </cell>
          <cell r="BE339">
            <v>878</v>
          </cell>
          <cell r="BF339">
            <v>60</v>
          </cell>
          <cell r="BG339">
            <v>1704</v>
          </cell>
          <cell r="BH339">
            <v>814</v>
          </cell>
          <cell r="BI339">
            <v>128</v>
          </cell>
          <cell r="BJ339">
            <v>26</v>
          </cell>
          <cell r="BK339">
            <v>25663</v>
          </cell>
          <cell r="BL339">
            <v>46314</v>
          </cell>
        </row>
        <row r="340">
          <cell r="C340" t="str">
            <v>E01025</v>
          </cell>
          <cell r="D340" t="str">
            <v>E.1.B.2.1) Sopravvenienze Attive v/Asl-AO, IRCCS, Policlinici</v>
          </cell>
          <cell r="E340" t="str">
            <v>2008</v>
          </cell>
          <cell r="F340" t="str">
            <v>C</v>
          </cell>
          <cell r="G340">
            <v>0</v>
          </cell>
          <cell r="H340">
            <v>0</v>
          </cell>
          <cell r="I340">
            <v>237</v>
          </cell>
          <cell r="L340">
            <v>5</v>
          </cell>
          <cell r="O340">
            <v>0</v>
          </cell>
          <cell r="R340">
            <v>43</v>
          </cell>
          <cell r="U340">
            <v>0</v>
          </cell>
          <cell r="X340">
            <v>0</v>
          </cell>
          <cell r="AA340">
            <v>0</v>
          </cell>
          <cell r="AD340">
            <v>0</v>
          </cell>
          <cell r="AG340">
            <v>112</v>
          </cell>
          <cell r="AJ340">
            <v>70</v>
          </cell>
          <cell r="AM340">
            <v>22</v>
          </cell>
          <cell r="AP340">
            <v>3</v>
          </cell>
          <cell r="AS340">
            <v>1</v>
          </cell>
          <cell r="AT340">
            <v>7</v>
          </cell>
          <cell r="AU340">
            <v>0</v>
          </cell>
          <cell r="AV340">
            <v>23</v>
          </cell>
          <cell r="AW340">
            <v>0</v>
          </cell>
          <cell r="AX340">
            <v>0</v>
          </cell>
          <cell r="AY340">
            <v>0</v>
          </cell>
          <cell r="AZ340">
            <v>12</v>
          </cell>
          <cell r="BA340">
            <v>7</v>
          </cell>
          <cell r="BB340">
            <v>8</v>
          </cell>
          <cell r="BC340">
            <v>15</v>
          </cell>
          <cell r="BD340">
            <v>63</v>
          </cell>
          <cell r="BE340">
            <v>19</v>
          </cell>
          <cell r="BF340">
            <v>0</v>
          </cell>
          <cell r="BG340">
            <v>4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651</v>
          </cell>
        </row>
        <row r="341">
          <cell r="C341" t="str">
            <v>E01030</v>
          </cell>
          <cell r="D341" t="str">
            <v>E.1.B.2.2) Sopravvenienze Attive v/terzi</v>
          </cell>
          <cell r="E341" t="str">
            <v>2008</v>
          </cell>
          <cell r="F341" t="str">
            <v>C</v>
          </cell>
          <cell r="G341">
            <v>0</v>
          </cell>
          <cell r="H341">
            <v>0</v>
          </cell>
          <cell r="I341">
            <v>292</v>
          </cell>
          <cell r="L341">
            <v>2</v>
          </cell>
          <cell r="O341">
            <v>5204</v>
          </cell>
          <cell r="R341">
            <v>407</v>
          </cell>
          <cell r="U341">
            <v>181</v>
          </cell>
          <cell r="X341">
            <v>29674</v>
          </cell>
          <cell r="AA341">
            <v>162</v>
          </cell>
          <cell r="AD341">
            <v>101</v>
          </cell>
          <cell r="AG341">
            <v>128</v>
          </cell>
          <cell r="AJ341">
            <v>335</v>
          </cell>
          <cell r="AM341">
            <v>74</v>
          </cell>
          <cell r="AP341">
            <v>2344</v>
          </cell>
          <cell r="AS341">
            <v>219</v>
          </cell>
          <cell r="AT341">
            <v>52</v>
          </cell>
          <cell r="AU341">
            <v>247</v>
          </cell>
          <cell r="AV341">
            <v>776</v>
          </cell>
          <cell r="AW341">
            <v>793</v>
          </cell>
          <cell r="AX341">
            <v>147</v>
          </cell>
          <cell r="AY341">
            <v>48</v>
          </cell>
          <cell r="AZ341">
            <v>199</v>
          </cell>
          <cell r="BA341">
            <v>90</v>
          </cell>
          <cell r="BB341">
            <v>10</v>
          </cell>
          <cell r="BC341">
            <v>3</v>
          </cell>
          <cell r="BD341">
            <v>588</v>
          </cell>
          <cell r="BE341">
            <v>859</v>
          </cell>
          <cell r="BF341">
            <v>60</v>
          </cell>
          <cell r="BG341">
            <v>1700</v>
          </cell>
          <cell r="BH341">
            <v>814</v>
          </cell>
          <cell r="BI341">
            <v>128</v>
          </cell>
          <cell r="BJ341">
            <v>26</v>
          </cell>
          <cell r="BK341">
            <v>25663</v>
          </cell>
          <cell r="BL341">
            <v>45663</v>
          </cell>
        </row>
        <row r="342">
          <cell r="C342" t="str">
            <v>E01035</v>
          </cell>
          <cell r="D342" t="str">
            <v>E.1.B.2.2.A) Sopravvenienze attive v/terzi relative alla mobilità extraregionale</v>
          </cell>
          <cell r="E342" t="str">
            <v>2008</v>
          </cell>
          <cell r="F342" t="str">
            <v>C</v>
          </cell>
          <cell r="G342">
            <v>0</v>
          </cell>
          <cell r="H342">
            <v>0</v>
          </cell>
          <cell r="I342">
            <v>0</v>
          </cell>
          <cell r="L342">
            <v>0</v>
          </cell>
          <cell r="O342">
            <v>0</v>
          </cell>
          <cell r="R342">
            <v>0</v>
          </cell>
          <cell r="U342">
            <v>0</v>
          </cell>
          <cell r="X342">
            <v>0</v>
          </cell>
          <cell r="AA342">
            <v>0</v>
          </cell>
          <cell r="AD342">
            <v>0</v>
          </cell>
          <cell r="AG342">
            <v>0</v>
          </cell>
          <cell r="AJ342">
            <v>0</v>
          </cell>
          <cell r="AM342">
            <v>0</v>
          </cell>
          <cell r="AP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</row>
        <row r="343">
          <cell r="C343" t="str">
            <v>E01040</v>
          </cell>
          <cell r="D343" t="str">
            <v>E.1.B.2.2.B) Sopravvenienze attive v/terzi relative al personale</v>
          </cell>
          <cell r="E343" t="str">
            <v>2008</v>
          </cell>
          <cell r="F343" t="str">
            <v>C</v>
          </cell>
          <cell r="G343">
            <v>0</v>
          </cell>
          <cell r="H343">
            <v>0</v>
          </cell>
          <cell r="I343">
            <v>0</v>
          </cell>
          <cell r="L343">
            <v>0</v>
          </cell>
          <cell r="O343">
            <v>243</v>
          </cell>
          <cell r="R343">
            <v>15</v>
          </cell>
          <cell r="U343">
            <v>1</v>
          </cell>
          <cell r="X343">
            <v>839</v>
          </cell>
          <cell r="AA343">
            <v>5</v>
          </cell>
          <cell r="AD343">
            <v>3</v>
          </cell>
          <cell r="AG343">
            <v>0</v>
          </cell>
          <cell r="AJ343">
            <v>0</v>
          </cell>
          <cell r="AM343">
            <v>0</v>
          </cell>
          <cell r="AP343">
            <v>153</v>
          </cell>
          <cell r="AS343">
            <v>0</v>
          </cell>
          <cell r="AT343">
            <v>14</v>
          </cell>
          <cell r="AU343">
            <v>3</v>
          </cell>
          <cell r="AV343">
            <v>29</v>
          </cell>
          <cell r="AW343">
            <v>0</v>
          </cell>
          <cell r="AX343">
            <v>1</v>
          </cell>
          <cell r="AY343">
            <v>4</v>
          </cell>
          <cell r="AZ343">
            <v>95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24</v>
          </cell>
          <cell r="BF343">
            <v>0</v>
          </cell>
          <cell r="BG343">
            <v>1397</v>
          </cell>
          <cell r="BH343">
            <v>0</v>
          </cell>
          <cell r="BI343">
            <v>0</v>
          </cell>
          <cell r="BJ343">
            <v>0</v>
          </cell>
          <cell r="BK343">
            <v>2826</v>
          </cell>
          <cell r="BL343">
            <v>2826</v>
          </cell>
        </row>
        <row r="344">
          <cell r="C344" t="str">
            <v>E01045</v>
          </cell>
          <cell r="D344" t="str">
            <v>E.1.B.2.2.C) Sopravvenienze attive v/terzi relative alle convenzioni con medici di base</v>
          </cell>
          <cell r="E344" t="str">
            <v>2008</v>
          </cell>
          <cell r="F344" t="str">
            <v>C</v>
          </cell>
          <cell r="G344">
            <v>0</v>
          </cell>
          <cell r="H344">
            <v>0</v>
          </cell>
          <cell r="I344">
            <v>0</v>
          </cell>
          <cell r="L344">
            <v>0</v>
          </cell>
          <cell r="O344">
            <v>0</v>
          </cell>
          <cell r="R344">
            <v>3</v>
          </cell>
          <cell r="U344">
            <v>0</v>
          </cell>
          <cell r="X344">
            <v>0</v>
          </cell>
          <cell r="AA344">
            <v>0</v>
          </cell>
          <cell r="AD344">
            <v>0</v>
          </cell>
          <cell r="AG344">
            <v>0</v>
          </cell>
          <cell r="AJ344">
            <v>0</v>
          </cell>
          <cell r="AM344">
            <v>0</v>
          </cell>
          <cell r="AP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3</v>
          </cell>
          <cell r="BL344">
            <v>3</v>
          </cell>
        </row>
        <row r="345">
          <cell r="C345" t="str">
            <v>E01050</v>
          </cell>
          <cell r="D345" t="str">
            <v>E.1.B.2.2.D) Sopravvenienze attive v/terzi relative alle convenzioni per la specialistica</v>
          </cell>
          <cell r="E345" t="str">
            <v>2008</v>
          </cell>
          <cell r="F345" t="str">
            <v>C</v>
          </cell>
          <cell r="G345">
            <v>0</v>
          </cell>
          <cell r="H345">
            <v>0</v>
          </cell>
          <cell r="I345">
            <v>0</v>
          </cell>
          <cell r="L345">
            <v>0</v>
          </cell>
          <cell r="O345">
            <v>23</v>
          </cell>
          <cell r="R345">
            <v>0</v>
          </cell>
          <cell r="U345">
            <v>0</v>
          </cell>
          <cell r="X345">
            <v>1223</v>
          </cell>
          <cell r="AA345">
            <v>0</v>
          </cell>
          <cell r="AD345">
            <v>0</v>
          </cell>
          <cell r="AG345">
            <v>33</v>
          </cell>
          <cell r="AJ345">
            <v>0</v>
          </cell>
          <cell r="AM345">
            <v>0</v>
          </cell>
          <cell r="AP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1279</v>
          </cell>
          <cell r="BL345">
            <v>1279</v>
          </cell>
        </row>
        <row r="346">
          <cell r="C346" t="str">
            <v>E01055</v>
          </cell>
          <cell r="D346" t="str">
            <v>E.1.B.2.2.E) Sopravvenienze attive v/terzi relative all'acquisto prestaz. Sanitarie da operatori accreditati</v>
          </cell>
          <cell r="E346" t="str">
            <v>2008</v>
          </cell>
          <cell r="F346" t="str">
            <v>C</v>
          </cell>
          <cell r="G346">
            <v>0</v>
          </cell>
          <cell r="H346">
            <v>0</v>
          </cell>
          <cell r="I346">
            <v>0</v>
          </cell>
          <cell r="L346">
            <v>0</v>
          </cell>
          <cell r="O346">
            <v>338</v>
          </cell>
          <cell r="R346">
            <v>31</v>
          </cell>
          <cell r="U346">
            <v>0</v>
          </cell>
          <cell r="X346">
            <v>930</v>
          </cell>
          <cell r="AA346">
            <v>0</v>
          </cell>
          <cell r="AD346">
            <v>0</v>
          </cell>
          <cell r="AG346">
            <v>0</v>
          </cell>
          <cell r="AJ346">
            <v>260</v>
          </cell>
          <cell r="AM346">
            <v>0</v>
          </cell>
          <cell r="AP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1559</v>
          </cell>
          <cell r="BL346">
            <v>1559</v>
          </cell>
        </row>
        <row r="347">
          <cell r="C347" t="str">
            <v>E01060</v>
          </cell>
          <cell r="D347" t="str">
            <v>E.1.B.2.2.F) Sopravvenienze attive v/terzi relative all'acquisto di beni e servizi</v>
          </cell>
          <cell r="E347" t="str">
            <v>2008</v>
          </cell>
          <cell r="F347" t="str">
            <v>C</v>
          </cell>
          <cell r="G347">
            <v>0</v>
          </cell>
          <cell r="H347">
            <v>0</v>
          </cell>
          <cell r="I347">
            <v>0</v>
          </cell>
          <cell r="L347">
            <v>2</v>
          </cell>
          <cell r="O347">
            <v>843</v>
          </cell>
          <cell r="R347">
            <v>253</v>
          </cell>
          <cell r="U347">
            <v>6</v>
          </cell>
          <cell r="X347">
            <v>316</v>
          </cell>
          <cell r="AA347">
            <v>140</v>
          </cell>
          <cell r="AD347">
            <v>0</v>
          </cell>
          <cell r="AG347">
            <v>8</v>
          </cell>
          <cell r="AJ347">
            <v>2</v>
          </cell>
          <cell r="AM347">
            <v>34</v>
          </cell>
          <cell r="AP347">
            <v>1816</v>
          </cell>
          <cell r="AS347">
            <v>23</v>
          </cell>
          <cell r="AT347">
            <v>38</v>
          </cell>
          <cell r="AU347">
            <v>241</v>
          </cell>
          <cell r="AV347">
            <v>0</v>
          </cell>
          <cell r="AW347">
            <v>467</v>
          </cell>
          <cell r="AX347">
            <v>17</v>
          </cell>
          <cell r="AY347">
            <v>2</v>
          </cell>
          <cell r="AZ347">
            <v>89</v>
          </cell>
          <cell r="BA347">
            <v>51</v>
          </cell>
          <cell r="BB347">
            <v>0</v>
          </cell>
          <cell r="BC347">
            <v>0</v>
          </cell>
          <cell r="BD347">
            <v>46</v>
          </cell>
          <cell r="BE347">
            <v>31</v>
          </cell>
          <cell r="BF347">
            <v>0</v>
          </cell>
          <cell r="BG347">
            <v>212</v>
          </cell>
          <cell r="BH347">
            <v>0</v>
          </cell>
          <cell r="BI347">
            <v>0</v>
          </cell>
          <cell r="BJ347">
            <v>0</v>
          </cell>
          <cell r="BK347">
            <v>4637</v>
          </cell>
          <cell r="BL347">
            <v>4637</v>
          </cell>
        </row>
        <row r="348">
          <cell r="C348" t="str">
            <v>E01065</v>
          </cell>
          <cell r="D348" t="str">
            <v>E.1.B.2.2.G) Altre sopravvenienze attive v/terzi</v>
          </cell>
          <cell r="E348" t="str">
            <v>2008</v>
          </cell>
          <cell r="F348" t="str">
            <v>C</v>
          </cell>
          <cell r="G348">
            <v>0</v>
          </cell>
          <cell r="H348">
            <v>0</v>
          </cell>
          <cell r="I348">
            <v>292</v>
          </cell>
          <cell r="L348">
            <v>0</v>
          </cell>
          <cell r="O348">
            <v>3757</v>
          </cell>
          <cell r="R348">
            <v>105</v>
          </cell>
          <cell r="U348">
            <v>174</v>
          </cell>
          <cell r="X348">
            <v>26366</v>
          </cell>
          <cell r="AA348">
            <v>17</v>
          </cell>
          <cell r="AD348">
            <v>98</v>
          </cell>
          <cell r="AG348">
            <v>87</v>
          </cell>
          <cell r="AJ348">
            <v>73</v>
          </cell>
          <cell r="AM348">
            <v>40</v>
          </cell>
          <cell r="AP348">
            <v>375</v>
          </cell>
          <cell r="AS348">
            <v>196</v>
          </cell>
          <cell r="AT348">
            <v>0</v>
          </cell>
          <cell r="AU348">
            <v>3</v>
          </cell>
          <cell r="AV348">
            <v>747</v>
          </cell>
          <cell r="AW348">
            <v>326</v>
          </cell>
          <cell r="AX348">
            <v>129</v>
          </cell>
          <cell r="AY348">
            <v>42</v>
          </cell>
          <cell r="AZ348">
            <v>15</v>
          </cell>
          <cell r="BA348">
            <v>39</v>
          </cell>
          <cell r="BB348">
            <v>10</v>
          </cell>
          <cell r="BC348">
            <v>3</v>
          </cell>
          <cell r="BD348">
            <v>542</v>
          </cell>
          <cell r="BE348">
            <v>804</v>
          </cell>
          <cell r="BF348">
            <v>60</v>
          </cell>
          <cell r="BG348">
            <v>91</v>
          </cell>
          <cell r="BH348">
            <v>814</v>
          </cell>
          <cell r="BI348">
            <v>128</v>
          </cell>
          <cell r="BJ348">
            <v>26</v>
          </cell>
          <cell r="BK348">
            <v>15359</v>
          </cell>
          <cell r="BL348">
            <v>35359</v>
          </cell>
        </row>
        <row r="349">
          <cell r="C349" t="str">
            <v>E01070</v>
          </cell>
          <cell r="D349" t="str">
            <v>E.1.B.3) Insussistenze attive</v>
          </cell>
          <cell r="E349" t="str">
            <v>2008</v>
          </cell>
          <cell r="F349" t="str">
            <v>C</v>
          </cell>
          <cell r="G349">
            <v>0</v>
          </cell>
          <cell r="H349">
            <v>0</v>
          </cell>
          <cell r="I349">
            <v>0</v>
          </cell>
          <cell r="L349">
            <v>3777</v>
          </cell>
          <cell r="O349">
            <v>1349</v>
          </cell>
          <cell r="R349">
            <v>1689</v>
          </cell>
          <cell r="U349">
            <v>1212</v>
          </cell>
          <cell r="X349">
            <v>3754</v>
          </cell>
          <cell r="AA349">
            <v>621</v>
          </cell>
          <cell r="AD349">
            <v>1484</v>
          </cell>
          <cell r="AG349">
            <v>5672</v>
          </cell>
          <cell r="AJ349">
            <v>1322</v>
          </cell>
          <cell r="AM349">
            <v>10</v>
          </cell>
          <cell r="AP349">
            <v>0</v>
          </cell>
          <cell r="AS349">
            <v>374</v>
          </cell>
          <cell r="AT349">
            <v>270</v>
          </cell>
          <cell r="AU349">
            <v>1099</v>
          </cell>
          <cell r="AV349">
            <v>1341</v>
          </cell>
          <cell r="AW349">
            <v>34</v>
          </cell>
          <cell r="AX349">
            <v>118</v>
          </cell>
          <cell r="AY349">
            <v>1</v>
          </cell>
          <cell r="AZ349">
            <v>2241</v>
          </cell>
          <cell r="BA349">
            <v>23</v>
          </cell>
          <cell r="BB349">
            <v>263</v>
          </cell>
          <cell r="BC349">
            <v>983</v>
          </cell>
          <cell r="BD349">
            <v>894</v>
          </cell>
          <cell r="BE349">
            <v>118</v>
          </cell>
          <cell r="BF349">
            <v>22</v>
          </cell>
          <cell r="BG349">
            <v>0</v>
          </cell>
          <cell r="BH349">
            <v>2958</v>
          </cell>
          <cell r="BI349">
            <v>9</v>
          </cell>
          <cell r="BJ349">
            <v>0</v>
          </cell>
          <cell r="BK349">
            <v>31405</v>
          </cell>
          <cell r="BL349">
            <v>31638</v>
          </cell>
        </row>
        <row r="350">
          <cell r="C350" t="str">
            <v>E01075</v>
          </cell>
          <cell r="D350" t="str">
            <v>E.1.B.3.1) Insussistenze Attive v/Asl-AO, IRCCS, Policlinici</v>
          </cell>
          <cell r="E350" t="str">
            <v>2008</v>
          </cell>
          <cell r="F350" t="str">
            <v>C</v>
          </cell>
          <cell r="G350">
            <v>0</v>
          </cell>
          <cell r="H350">
            <v>0</v>
          </cell>
          <cell r="I350">
            <v>0</v>
          </cell>
          <cell r="L350">
            <v>0</v>
          </cell>
          <cell r="O350">
            <v>0</v>
          </cell>
          <cell r="R350">
            <v>32</v>
          </cell>
          <cell r="U350">
            <v>0</v>
          </cell>
          <cell r="X350">
            <v>0</v>
          </cell>
          <cell r="AA350">
            <v>0</v>
          </cell>
          <cell r="AD350">
            <v>0</v>
          </cell>
          <cell r="AG350">
            <v>16</v>
          </cell>
          <cell r="AJ350">
            <v>0</v>
          </cell>
          <cell r="AM350">
            <v>0</v>
          </cell>
          <cell r="AP350">
            <v>0</v>
          </cell>
          <cell r="AS350">
            <v>21</v>
          </cell>
          <cell r="AT350">
            <v>0</v>
          </cell>
          <cell r="AU350">
            <v>0</v>
          </cell>
          <cell r="AV350">
            <v>11</v>
          </cell>
          <cell r="AW350">
            <v>0</v>
          </cell>
          <cell r="AX350">
            <v>104</v>
          </cell>
          <cell r="AY350">
            <v>0</v>
          </cell>
          <cell r="AZ350">
            <v>0</v>
          </cell>
          <cell r="BA350">
            <v>0</v>
          </cell>
          <cell r="BB350">
            <v>49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233</v>
          </cell>
        </row>
        <row r="351">
          <cell r="C351" t="str">
            <v>E01080</v>
          </cell>
          <cell r="D351" t="str">
            <v>E.1.B.3.2) Insussistenze Attive v/terzi</v>
          </cell>
          <cell r="E351" t="str">
            <v>2008</v>
          </cell>
          <cell r="F351" t="str">
            <v>C</v>
          </cell>
          <cell r="G351">
            <v>0</v>
          </cell>
          <cell r="H351">
            <v>0</v>
          </cell>
          <cell r="I351">
            <v>0</v>
          </cell>
          <cell r="L351">
            <v>3777</v>
          </cell>
          <cell r="O351">
            <v>1349</v>
          </cell>
          <cell r="R351">
            <v>1657</v>
          </cell>
          <cell r="U351">
            <v>1212</v>
          </cell>
          <cell r="X351">
            <v>3754</v>
          </cell>
          <cell r="AA351">
            <v>621</v>
          </cell>
          <cell r="AD351">
            <v>1484</v>
          </cell>
          <cell r="AG351">
            <v>5656</v>
          </cell>
          <cell r="AJ351">
            <v>1322</v>
          </cell>
          <cell r="AM351">
            <v>10</v>
          </cell>
          <cell r="AP351">
            <v>0</v>
          </cell>
          <cell r="AS351">
            <v>353</v>
          </cell>
          <cell r="AT351">
            <v>270</v>
          </cell>
          <cell r="AU351">
            <v>1099</v>
          </cell>
          <cell r="AV351">
            <v>1330</v>
          </cell>
          <cell r="AW351">
            <v>34</v>
          </cell>
          <cell r="AX351">
            <v>14</v>
          </cell>
          <cell r="AY351">
            <v>1</v>
          </cell>
          <cell r="AZ351">
            <v>2241</v>
          </cell>
          <cell r="BA351">
            <v>23</v>
          </cell>
          <cell r="BB351">
            <v>214</v>
          </cell>
          <cell r="BC351">
            <v>983</v>
          </cell>
          <cell r="BD351">
            <v>894</v>
          </cell>
          <cell r="BE351">
            <v>118</v>
          </cell>
          <cell r="BF351">
            <v>22</v>
          </cell>
          <cell r="BG351">
            <v>0</v>
          </cell>
          <cell r="BH351">
            <v>2958</v>
          </cell>
          <cell r="BI351">
            <v>9</v>
          </cell>
          <cell r="BJ351">
            <v>0</v>
          </cell>
          <cell r="BK351">
            <v>31405</v>
          </cell>
          <cell r="BL351">
            <v>31405</v>
          </cell>
        </row>
        <row r="352">
          <cell r="C352" t="str">
            <v>E01085</v>
          </cell>
          <cell r="D352" t="str">
            <v>E.1.B.3.2.A) Insussistenze attive v/terzi relative alla mobilità extraregionale</v>
          </cell>
          <cell r="E352" t="str">
            <v>2008</v>
          </cell>
          <cell r="F352" t="str">
            <v>C</v>
          </cell>
          <cell r="G352">
            <v>0</v>
          </cell>
          <cell r="H352">
            <v>0</v>
          </cell>
          <cell r="I352">
            <v>0</v>
          </cell>
          <cell r="L352">
            <v>0</v>
          </cell>
          <cell r="O352">
            <v>1</v>
          </cell>
          <cell r="R352">
            <v>0</v>
          </cell>
          <cell r="U352">
            <v>0</v>
          </cell>
          <cell r="X352">
            <v>0</v>
          </cell>
          <cell r="AA352">
            <v>0</v>
          </cell>
          <cell r="AD352">
            <v>0</v>
          </cell>
          <cell r="AG352">
            <v>0</v>
          </cell>
          <cell r="AJ352">
            <v>0</v>
          </cell>
          <cell r="AM352">
            <v>0</v>
          </cell>
          <cell r="AP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1</v>
          </cell>
          <cell r="BL352">
            <v>1</v>
          </cell>
        </row>
        <row r="353">
          <cell r="C353" t="str">
            <v>E01090</v>
          </cell>
          <cell r="D353" t="str">
            <v>E.1.B.3.2.B) Insussistenze attive v/terzi relative al personale</v>
          </cell>
          <cell r="E353" t="str">
            <v>2008</v>
          </cell>
          <cell r="F353" t="str">
            <v>C</v>
          </cell>
          <cell r="G353">
            <v>0</v>
          </cell>
          <cell r="H353">
            <v>0</v>
          </cell>
          <cell r="I353">
            <v>0</v>
          </cell>
          <cell r="L353">
            <v>1057</v>
          </cell>
          <cell r="O353">
            <v>4</v>
          </cell>
          <cell r="R353">
            <v>4</v>
          </cell>
          <cell r="U353">
            <v>0</v>
          </cell>
          <cell r="X353">
            <v>67</v>
          </cell>
          <cell r="AA353">
            <v>0</v>
          </cell>
          <cell r="AD353">
            <v>0</v>
          </cell>
          <cell r="AG353">
            <v>393</v>
          </cell>
          <cell r="AJ353">
            <v>0</v>
          </cell>
          <cell r="AM353">
            <v>0</v>
          </cell>
          <cell r="AP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14</v>
          </cell>
          <cell r="AY353">
            <v>0</v>
          </cell>
          <cell r="AZ353">
            <v>1499</v>
          </cell>
          <cell r="BA353">
            <v>0</v>
          </cell>
          <cell r="BB353">
            <v>135</v>
          </cell>
          <cell r="BC353">
            <v>851</v>
          </cell>
          <cell r="BD353">
            <v>634</v>
          </cell>
          <cell r="BE353">
            <v>12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4670</v>
          </cell>
          <cell r="BL353">
            <v>4670</v>
          </cell>
        </row>
        <row r="354">
          <cell r="C354" t="str">
            <v>E01095</v>
          </cell>
          <cell r="D354" t="str">
            <v>E.1.B.3.2.C) Insussistenze attive v/terzi relative alle convenzioni con medici di base</v>
          </cell>
          <cell r="E354" t="str">
            <v>2008</v>
          </cell>
          <cell r="F354" t="str">
            <v>C</v>
          </cell>
          <cell r="G354">
            <v>0</v>
          </cell>
          <cell r="H354">
            <v>0</v>
          </cell>
          <cell r="I354">
            <v>0</v>
          </cell>
          <cell r="L354">
            <v>0</v>
          </cell>
          <cell r="O354">
            <v>68</v>
          </cell>
          <cell r="R354">
            <v>204</v>
          </cell>
          <cell r="U354">
            <v>0</v>
          </cell>
          <cell r="X354">
            <v>0</v>
          </cell>
          <cell r="AA354">
            <v>0</v>
          </cell>
          <cell r="AD354">
            <v>0</v>
          </cell>
          <cell r="AG354">
            <v>0</v>
          </cell>
          <cell r="AJ354">
            <v>0</v>
          </cell>
          <cell r="AM354">
            <v>0</v>
          </cell>
          <cell r="AP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272</v>
          </cell>
          <cell r="BL354">
            <v>272</v>
          </cell>
        </row>
        <row r="355">
          <cell r="C355" t="str">
            <v>E01100</v>
          </cell>
          <cell r="D355" t="str">
            <v>E.1.B.3.2.D) Insussistenze attive v/terzi relative alle convenzioni per la specialistica</v>
          </cell>
          <cell r="E355" t="str">
            <v>2008</v>
          </cell>
          <cell r="F355" t="str">
            <v>C</v>
          </cell>
          <cell r="G355">
            <v>0</v>
          </cell>
          <cell r="H355">
            <v>0</v>
          </cell>
          <cell r="I355">
            <v>0</v>
          </cell>
          <cell r="L355">
            <v>18</v>
          </cell>
          <cell r="O355">
            <v>1</v>
          </cell>
          <cell r="R355">
            <v>1</v>
          </cell>
          <cell r="U355">
            <v>0</v>
          </cell>
          <cell r="X355">
            <v>7</v>
          </cell>
          <cell r="AA355">
            <v>503</v>
          </cell>
          <cell r="AD355">
            <v>0</v>
          </cell>
          <cell r="AG355">
            <v>0</v>
          </cell>
          <cell r="AJ355">
            <v>0</v>
          </cell>
          <cell r="AM355">
            <v>0</v>
          </cell>
          <cell r="AP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530</v>
          </cell>
          <cell r="BL355">
            <v>530</v>
          </cell>
        </row>
        <row r="356">
          <cell r="C356" t="str">
            <v>E01105</v>
          </cell>
          <cell r="D356" t="str">
            <v>E.1.B.3.2.E) Insussistenze attive v/terzi relative all'acquisto prestaz. Sanitarie da operatori accreditati</v>
          </cell>
          <cell r="E356" t="str">
            <v>2008</v>
          </cell>
          <cell r="F356" t="str">
            <v>C</v>
          </cell>
          <cell r="G356">
            <v>0</v>
          </cell>
          <cell r="H356">
            <v>0</v>
          </cell>
          <cell r="I356">
            <v>0</v>
          </cell>
          <cell r="L356">
            <v>1541</v>
          </cell>
          <cell r="O356">
            <v>418</v>
          </cell>
          <cell r="R356">
            <v>0</v>
          </cell>
          <cell r="U356">
            <v>0</v>
          </cell>
          <cell r="X356">
            <v>1255</v>
          </cell>
          <cell r="AA356">
            <v>0</v>
          </cell>
          <cell r="AD356">
            <v>59</v>
          </cell>
          <cell r="AG356">
            <v>2967</v>
          </cell>
          <cell r="AJ356">
            <v>0</v>
          </cell>
          <cell r="AM356">
            <v>0</v>
          </cell>
          <cell r="AP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6240</v>
          </cell>
          <cell r="BL356">
            <v>6240</v>
          </cell>
        </row>
        <row r="357">
          <cell r="C357" t="str">
            <v>E01110</v>
          </cell>
          <cell r="D357" t="str">
            <v>E.1.B.3.2.F) Insussistenze attive v/terzi relative all'acquisto di beni e servizi</v>
          </cell>
          <cell r="E357" t="str">
            <v>2008</v>
          </cell>
          <cell r="F357" t="str">
            <v>C</v>
          </cell>
          <cell r="G357">
            <v>0</v>
          </cell>
          <cell r="H357">
            <v>0</v>
          </cell>
          <cell r="I357">
            <v>0</v>
          </cell>
          <cell r="L357">
            <v>14</v>
          </cell>
          <cell r="O357">
            <v>787</v>
          </cell>
          <cell r="R357">
            <v>1292</v>
          </cell>
          <cell r="U357">
            <v>1212</v>
          </cell>
          <cell r="X357">
            <v>1099</v>
          </cell>
          <cell r="AA357">
            <v>118</v>
          </cell>
          <cell r="AD357">
            <v>489</v>
          </cell>
          <cell r="AG357">
            <v>932</v>
          </cell>
          <cell r="AJ357">
            <v>1200</v>
          </cell>
          <cell r="AM357">
            <v>10</v>
          </cell>
          <cell r="AP357">
            <v>0</v>
          </cell>
          <cell r="AS357">
            <v>343</v>
          </cell>
          <cell r="AT357">
            <v>0</v>
          </cell>
          <cell r="AU357">
            <v>1094</v>
          </cell>
          <cell r="AV357">
            <v>5</v>
          </cell>
          <cell r="AW357">
            <v>2</v>
          </cell>
          <cell r="AX357">
            <v>0</v>
          </cell>
          <cell r="AY357">
            <v>0</v>
          </cell>
          <cell r="AZ357">
            <v>742</v>
          </cell>
          <cell r="BA357">
            <v>23</v>
          </cell>
          <cell r="BB357">
            <v>0</v>
          </cell>
          <cell r="BC357">
            <v>132</v>
          </cell>
          <cell r="BD357">
            <v>73</v>
          </cell>
          <cell r="BE357">
            <v>68</v>
          </cell>
          <cell r="BF357">
            <v>22</v>
          </cell>
          <cell r="BG357">
            <v>0</v>
          </cell>
          <cell r="BH357">
            <v>0</v>
          </cell>
          <cell r="BI357">
            <v>6</v>
          </cell>
          <cell r="BJ357">
            <v>0</v>
          </cell>
          <cell r="BK357">
            <v>9663</v>
          </cell>
          <cell r="BL357">
            <v>9663</v>
          </cell>
        </row>
        <row r="358">
          <cell r="C358" t="str">
            <v>E01115</v>
          </cell>
          <cell r="D358" t="str">
            <v>E.1.B.3.2.G) Altre Insussistenze attive v/terzi</v>
          </cell>
          <cell r="E358" t="str">
            <v>2008</v>
          </cell>
          <cell r="F358" t="str">
            <v>C</v>
          </cell>
          <cell r="G358">
            <v>0</v>
          </cell>
          <cell r="H358">
            <v>0</v>
          </cell>
          <cell r="I358">
            <v>0</v>
          </cell>
          <cell r="L358">
            <v>1147</v>
          </cell>
          <cell r="O358">
            <v>70</v>
          </cell>
          <cell r="R358">
            <v>156</v>
          </cell>
          <cell r="U358">
            <v>0</v>
          </cell>
          <cell r="X358">
            <v>1326</v>
          </cell>
          <cell r="AA358">
            <v>0</v>
          </cell>
          <cell r="AD358">
            <v>936</v>
          </cell>
          <cell r="AG358">
            <v>1364</v>
          </cell>
          <cell r="AJ358">
            <v>122</v>
          </cell>
          <cell r="AM358">
            <v>0</v>
          </cell>
          <cell r="AP358">
            <v>0</v>
          </cell>
          <cell r="AS358">
            <v>10</v>
          </cell>
          <cell r="AT358">
            <v>270</v>
          </cell>
          <cell r="AU358">
            <v>5</v>
          </cell>
          <cell r="AV358">
            <v>1325</v>
          </cell>
          <cell r="AW358">
            <v>32</v>
          </cell>
          <cell r="AX358">
            <v>0</v>
          </cell>
          <cell r="AY358">
            <v>1</v>
          </cell>
          <cell r="AZ358">
            <v>0</v>
          </cell>
          <cell r="BA358">
            <v>0</v>
          </cell>
          <cell r="BB358">
            <v>79</v>
          </cell>
          <cell r="BC358">
            <v>0</v>
          </cell>
          <cell r="BD358">
            <v>187</v>
          </cell>
          <cell r="BE358">
            <v>38</v>
          </cell>
          <cell r="BF358">
            <v>0</v>
          </cell>
          <cell r="BG358">
            <v>0</v>
          </cell>
          <cell r="BH358">
            <v>2958</v>
          </cell>
          <cell r="BI358">
            <v>3</v>
          </cell>
          <cell r="BJ358">
            <v>0</v>
          </cell>
          <cell r="BK358">
            <v>10029</v>
          </cell>
          <cell r="BL358">
            <v>10029</v>
          </cell>
        </row>
        <row r="359">
          <cell r="C359" t="str">
            <v>E01120</v>
          </cell>
          <cell r="D359" t="str">
            <v>E.1.B.4) Altri proventi straordinari</v>
          </cell>
          <cell r="E359" t="str">
            <v>2008</v>
          </cell>
          <cell r="F359" t="str">
            <v>C</v>
          </cell>
          <cell r="G359">
            <v>0</v>
          </cell>
          <cell r="H359">
            <v>0</v>
          </cell>
          <cell r="I359">
            <v>0</v>
          </cell>
          <cell r="L359">
            <v>0</v>
          </cell>
          <cell r="O359">
            <v>6</v>
          </cell>
          <cell r="R359">
            <v>0</v>
          </cell>
          <cell r="U359">
            <v>0</v>
          </cell>
          <cell r="X359">
            <v>24</v>
          </cell>
          <cell r="AA359">
            <v>37</v>
          </cell>
          <cell r="AD359">
            <v>0</v>
          </cell>
          <cell r="AG359">
            <v>0</v>
          </cell>
          <cell r="AJ359">
            <v>721</v>
          </cell>
          <cell r="AM359">
            <v>0</v>
          </cell>
          <cell r="AP359">
            <v>179</v>
          </cell>
          <cell r="AS359">
            <v>0</v>
          </cell>
          <cell r="AT359">
            <v>3</v>
          </cell>
          <cell r="AU359">
            <v>106</v>
          </cell>
          <cell r="AV359">
            <v>0</v>
          </cell>
          <cell r="AW359">
            <v>0</v>
          </cell>
          <cell r="AX359">
            <v>76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26</v>
          </cell>
          <cell r="BD359">
            <v>0</v>
          </cell>
          <cell r="BE359">
            <v>0</v>
          </cell>
          <cell r="BF359">
            <v>0</v>
          </cell>
          <cell r="BG359">
            <v>50</v>
          </cell>
          <cell r="BH359">
            <v>0</v>
          </cell>
          <cell r="BI359">
            <v>0</v>
          </cell>
          <cell r="BJ359">
            <v>0</v>
          </cell>
          <cell r="BK359">
            <v>1228</v>
          </cell>
          <cell r="BL359">
            <v>1228</v>
          </cell>
        </row>
        <row r="360">
          <cell r="C360" t="str">
            <v>E02000</v>
          </cell>
          <cell r="D360" t="str">
            <v>E.2) Oneri straordinari</v>
          </cell>
          <cell r="E360" t="str">
            <v>2008</v>
          </cell>
          <cell r="F360" t="str">
            <v>C</v>
          </cell>
          <cell r="G360">
            <v>0</v>
          </cell>
          <cell r="H360">
            <v>0</v>
          </cell>
          <cell r="I360">
            <v>2665</v>
          </cell>
          <cell r="L360">
            <v>3780</v>
          </cell>
          <cell r="O360">
            <v>10042</v>
          </cell>
          <cell r="R360">
            <v>1417</v>
          </cell>
          <cell r="U360">
            <v>21874</v>
          </cell>
          <cell r="X360">
            <v>17629</v>
          </cell>
          <cell r="AA360">
            <v>526</v>
          </cell>
          <cell r="AD360">
            <v>4390</v>
          </cell>
          <cell r="AG360">
            <v>10346</v>
          </cell>
          <cell r="AJ360">
            <v>2879</v>
          </cell>
          <cell r="AM360">
            <v>1053</v>
          </cell>
          <cell r="AP360">
            <v>1526</v>
          </cell>
          <cell r="AS360">
            <v>268</v>
          </cell>
          <cell r="AT360">
            <v>1092</v>
          </cell>
          <cell r="AU360">
            <v>959</v>
          </cell>
          <cell r="AV360">
            <v>746</v>
          </cell>
          <cell r="AW360">
            <v>618</v>
          </cell>
          <cell r="AX360">
            <v>230</v>
          </cell>
          <cell r="AY360">
            <v>187</v>
          </cell>
          <cell r="AZ360">
            <v>513</v>
          </cell>
          <cell r="BA360">
            <v>1008</v>
          </cell>
          <cell r="BB360">
            <v>3016</v>
          </cell>
          <cell r="BC360">
            <v>369</v>
          </cell>
          <cell r="BD360">
            <v>109</v>
          </cell>
          <cell r="BE360">
            <v>308</v>
          </cell>
          <cell r="BF360">
            <v>1157</v>
          </cell>
          <cell r="BG360">
            <v>3304</v>
          </cell>
          <cell r="BH360">
            <v>11325</v>
          </cell>
          <cell r="BI360">
            <v>1238</v>
          </cell>
          <cell r="BJ360">
            <v>255</v>
          </cell>
          <cell r="BK360">
            <v>103634</v>
          </cell>
          <cell r="BL360">
            <v>104829</v>
          </cell>
        </row>
        <row r="361">
          <cell r="C361" t="str">
            <v>E02005</v>
          </cell>
          <cell r="D361" t="str">
            <v>E.2.A) Minusvalenze</v>
          </cell>
          <cell r="E361" t="str">
            <v>2008</v>
          </cell>
          <cell r="F361" t="str">
            <v>C</v>
          </cell>
          <cell r="G361">
            <v>0</v>
          </cell>
          <cell r="H361">
            <v>0</v>
          </cell>
          <cell r="I361">
            <v>0</v>
          </cell>
          <cell r="L361">
            <v>0</v>
          </cell>
          <cell r="O361">
            <v>76</v>
          </cell>
          <cell r="R361">
            <v>2</v>
          </cell>
          <cell r="U361">
            <v>0</v>
          </cell>
          <cell r="X361">
            <v>0</v>
          </cell>
          <cell r="AA361">
            <v>52</v>
          </cell>
          <cell r="AD361">
            <v>0</v>
          </cell>
          <cell r="AG361">
            <v>346</v>
          </cell>
          <cell r="AJ361">
            <v>0</v>
          </cell>
          <cell r="AM361">
            <v>42</v>
          </cell>
          <cell r="AP361">
            <v>0</v>
          </cell>
          <cell r="AS361">
            <v>5</v>
          </cell>
          <cell r="AT361">
            <v>212</v>
          </cell>
          <cell r="AU361">
            <v>0</v>
          </cell>
          <cell r="AV361">
            <v>0</v>
          </cell>
          <cell r="AW361">
            <v>0</v>
          </cell>
          <cell r="AX361">
            <v>189</v>
          </cell>
          <cell r="AY361">
            <v>0</v>
          </cell>
          <cell r="AZ361">
            <v>20</v>
          </cell>
          <cell r="BA361">
            <v>12</v>
          </cell>
          <cell r="BB361">
            <v>3</v>
          </cell>
          <cell r="BC361">
            <v>0</v>
          </cell>
          <cell r="BD361">
            <v>1</v>
          </cell>
          <cell r="BE361">
            <v>4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964</v>
          </cell>
          <cell r="BL361">
            <v>964</v>
          </cell>
        </row>
        <row r="362">
          <cell r="C362" t="str">
            <v>E02010</v>
          </cell>
          <cell r="D362" t="str">
            <v>E.2.B) Altri oneri straordinari</v>
          </cell>
          <cell r="E362" t="str">
            <v>2008</v>
          </cell>
          <cell r="F362" t="str">
            <v>C</v>
          </cell>
          <cell r="G362">
            <v>0</v>
          </cell>
          <cell r="H362">
            <v>0</v>
          </cell>
          <cell r="I362">
            <v>2665</v>
          </cell>
          <cell r="L362">
            <v>3780</v>
          </cell>
          <cell r="O362">
            <v>9966</v>
          </cell>
          <cell r="R362">
            <v>1415</v>
          </cell>
          <cell r="U362">
            <v>21874</v>
          </cell>
          <cell r="X362">
            <v>17629</v>
          </cell>
          <cell r="AA362">
            <v>474</v>
          </cell>
          <cell r="AD362">
            <v>4390</v>
          </cell>
          <cell r="AG362">
            <v>10000</v>
          </cell>
          <cell r="AJ362">
            <v>2879</v>
          </cell>
          <cell r="AM362">
            <v>1011</v>
          </cell>
          <cell r="AP362">
            <v>1526</v>
          </cell>
          <cell r="AS362">
            <v>263</v>
          </cell>
          <cell r="AT362">
            <v>880</v>
          </cell>
          <cell r="AU362">
            <v>959</v>
          </cell>
          <cell r="AV362">
            <v>746</v>
          </cell>
          <cell r="AW362">
            <v>618</v>
          </cell>
          <cell r="AX362">
            <v>41</v>
          </cell>
          <cell r="AY362">
            <v>187</v>
          </cell>
          <cell r="AZ362">
            <v>493</v>
          </cell>
          <cell r="BA362">
            <v>996</v>
          </cell>
          <cell r="BB362">
            <v>3013</v>
          </cell>
          <cell r="BC362">
            <v>369</v>
          </cell>
          <cell r="BD362">
            <v>108</v>
          </cell>
          <cell r="BE362">
            <v>304</v>
          </cell>
          <cell r="BF362">
            <v>1157</v>
          </cell>
          <cell r="BG362">
            <v>3304</v>
          </cell>
          <cell r="BH362">
            <v>11325</v>
          </cell>
          <cell r="BI362">
            <v>1238</v>
          </cell>
          <cell r="BJ362">
            <v>255</v>
          </cell>
          <cell r="BK362">
            <v>102670</v>
          </cell>
          <cell r="BL362">
            <v>103865</v>
          </cell>
        </row>
        <row r="363">
          <cell r="C363" t="str">
            <v>E02015</v>
          </cell>
          <cell r="D363" t="str">
            <v>E.2.B.1) Oneri tributari da esercizi precedenti</v>
          </cell>
          <cell r="E363" t="str">
            <v>2008</v>
          </cell>
          <cell r="F363" t="str">
            <v>C</v>
          </cell>
          <cell r="G363">
            <v>0</v>
          </cell>
          <cell r="H363">
            <v>0</v>
          </cell>
          <cell r="I363">
            <v>0</v>
          </cell>
          <cell r="L363">
            <v>549</v>
          </cell>
          <cell r="O363">
            <v>2084</v>
          </cell>
          <cell r="R363">
            <v>0</v>
          </cell>
          <cell r="U363">
            <v>0</v>
          </cell>
          <cell r="X363">
            <v>1530</v>
          </cell>
          <cell r="AA363">
            <v>0</v>
          </cell>
          <cell r="AD363">
            <v>0</v>
          </cell>
          <cell r="AG363">
            <v>0</v>
          </cell>
          <cell r="AJ363">
            <v>563</v>
          </cell>
          <cell r="AM363">
            <v>291</v>
          </cell>
          <cell r="AP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704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875</v>
          </cell>
          <cell r="BH363">
            <v>653</v>
          </cell>
          <cell r="BI363">
            <v>0</v>
          </cell>
          <cell r="BJ363">
            <v>0</v>
          </cell>
          <cell r="BK363">
            <v>7249</v>
          </cell>
          <cell r="BL363">
            <v>7249</v>
          </cell>
        </row>
        <row r="364">
          <cell r="C364" t="str">
            <v>E02020</v>
          </cell>
          <cell r="D364" t="str">
            <v>E.2.B.2) Oneri da cause civili</v>
          </cell>
          <cell r="E364" t="str">
            <v>2008</v>
          </cell>
          <cell r="F364" t="str">
            <v>C</v>
          </cell>
          <cell r="G364">
            <v>0</v>
          </cell>
          <cell r="H364">
            <v>0</v>
          </cell>
          <cell r="I364">
            <v>0</v>
          </cell>
          <cell r="L364">
            <v>96</v>
          </cell>
          <cell r="O364">
            <v>1514</v>
          </cell>
          <cell r="R364">
            <v>0</v>
          </cell>
          <cell r="U364">
            <v>0</v>
          </cell>
          <cell r="X364">
            <v>3164</v>
          </cell>
          <cell r="AA364">
            <v>0</v>
          </cell>
          <cell r="AD364">
            <v>371</v>
          </cell>
          <cell r="AG364">
            <v>277</v>
          </cell>
          <cell r="AJ364">
            <v>0</v>
          </cell>
          <cell r="AM364">
            <v>0</v>
          </cell>
          <cell r="AP364">
            <v>0</v>
          </cell>
          <cell r="AS364">
            <v>6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75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3</v>
          </cell>
          <cell r="BF364">
            <v>0</v>
          </cell>
          <cell r="BG364">
            <v>160</v>
          </cell>
          <cell r="BH364">
            <v>9545</v>
          </cell>
          <cell r="BI364">
            <v>0</v>
          </cell>
          <cell r="BJ364">
            <v>0</v>
          </cell>
          <cell r="BK364">
            <v>15211</v>
          </cell>
          <cell r="BL364">
            <v>15211</v>
          </cell>
        </row>
        <row r="365">
          <cell r="C365" t="str">
            <v>E02025</v>
          </cell>
          <cell r="D365" t="str">
            <v>E.2.B.3) Sopravvenienze passive</v>
          </cell>
          <cell r="E365" t="str">
            <v>2008</v>
          </cell>
          <cell r="F365" t="str">
            <v>C</v>
          </cell>
          <cell r="G365">
            <v>0</v>
          </cell>
          <cell r="H365">
            <v>0</v>
          </cell>
          <cell r="I365">
            <v>2659</v>
          </cell>
          <cell r="L365">
            <v>3134</v>
          </cell>
          <cell r="O365">
            <v>6348</v>
          </cell>
          <cell r="R365">
            <v>1415</v>
          </cell>
          <cell r="U365">
            <v>20819</v>
          </cell>
          <cell r="X365">
            <v>10108</v>
          </cell>
          <cell r="AA365">
            <v>463</v>
          </cell>
          <cell r="AD365">
            <v>3252</v>
          </cell>
          <cell r="AG365">
            <v>9419</v>
          </cell>
          <cell r="AJ365">
            <v>2156</v>
          </cell>
          <cell r="AM365">
            <v>719</v>
          </cell>
          <cell r="AP365">
            <v>1523</v>
          </cell>
          <cell r="AS365">
            <v>185</v>
          </cell>
          <cell r="AT365">
            <v>877</v>
          </cell>
          <cell r="AU365">
            <v>959</v>
          </cell>
          <cell r="AV365">
            <v>714</v>
          </cell>
          <cell r="AW365">
            <v>618</v>
          </cell>
          <cell r="AX365">
            <v>25</v>
          </cell>
          <cell r="AY365">
            <v>187</v>
          </cell>
          <cell r="AZ365">
            <v>418</v>
          </cell>
          <cell r="BA365">
            <v>292</v>
          </cell>
          <cell r="BB365">
            <v>2917</v>
          </cell>
          <cell r="BC365">
            <v>369</v>
          </cell>
          <cell r="BD365">
            <v>31</v>
          </cell>
          <cell r="BE365">
            <v>301</v>
          </cell>
          <cell r="BF365">
            <v>1156</v>
          </cell>
          <cell r="BG365">
            <v>2213</v>
          </cell>
          <cell r="BH365">
            <v>927</v>
          </cell>
          <cell r="BI365">
            <v>1141</v>
          </cell>
          <cell r="BJ365">
            <v>255</v>
          </cell>
          <cell r="BK365">
            <v>74521</v>
          </cell>
          <cell r="BL365">
            <v>75600</v>
          </cell>
        </row>
        <row r="366">
          <cell r="C366" t="str">
            <v>E02030</v>
          </cell>
          <cell r="D366" t="str">
            <v>E.2.B.3.1) Sopravvenienze passive v/Asl-AO, IRCCS, Policlinici</v>
          </cell>
          <cell r="E366" t="str">
            <v>2008</v>
          </cell>
          <cell r="F366" t="str">
            <v>C</v>
          </cell>
          <cell r="G366">
            <v>0</v>
          </cell>
          <cell r="H366">
            <v>0</v>
          </cell>
          <cell r="I366">
            <v>0</v>
          </cell>
          <cell r="L366">
            <v>54</v>
          </cell>
          <cell r="O366">
            <v>124</v>
          </cell>
          <cell r="R366">
            <v>2</v>
          </cell>
          <cell r="U366">
            <v>0</v>
          </cell>
          <cell r="X366">
            <v>22</v>
          </cell>
          <cell r="AA366">
            <v>0</v>
          </cell>
          <cell r="AD366">
            <v>0</v>
          </cell>
          <cell r="AG366">
            <v>213</v>
          </cell>
          <cell r="AJ366">
            <v>0</v>
          </cell>
          <cell r="AM366">
            <v>0</v>
          </cell>
          <cell r="AP366">
            <v>25</v>
          </cell>
          <cell r="AS366">
            <v>10</v>
          </cell>
          <cell r="AT366">
            <v>161</v>
          </cell>
          <cell r="AU366">
            <v>0</v>
          </cell>
          <cell r="AV366">
            <v>60</v>
          </cell>
          <cell r="AW366">
            <v>30</v>
          </cell>
          <cell r="AX366">
            <v>0</v>
          </cell>
          <cell r="AY366">
            <v>0</v>
          </cell>
          <cell r="AZ366">
            <v>0</v>
          </cell>
          <cell r="BA366">
            <v>14</v>
          </cell>
          <cell r="BB366">
            <v>69</v>
          </cell>
          <cell r="BC366">
            <v>0</v>
          </cell>
          <cell r="BD366">
            <v>0</v>
          </cell>
          <cell r="BE366">
            <v>2</v>
          </cell>
          <cell r="BF366">
            <v>19</v>
          </cell>
          <cell r="BG366">
            <v>67</v>
          </cell>
          <cell r="BH366">
            <v>0</v>
          </cell>
          <cell r="BI366">
            <v>0</v>
          </cell>
          <cell r="BJ366">
            <v>207</v>
          </cell>
          <cell r="BK366">
            <v>0</v>
          </cell>
          <cell r="BL366">
            <v>1079</v>
          </cell>
        </row>
        <row r="367">
          <cell r="C367" t="str">
            <v>E02035</v>
          </cell>
          <cell r="D367" t="str">
            <v>E.2.B.3.1.A) Sopravvenienze passive v/Asl-Ao,Irccs,Pol. relative alla mobilità intraregionale</v>
          </cell>
          <cell r="E367" t="str">
            <v>2008</v>
          </cell>
          <cell r="F367" t="str">
            <v>C</v>
          </cell>
          <cell r="G367">
            <v>0</v>
          </cell>
          <cell r="H367">
            <v>0</v>
          </cell>
          <cell r="I367">
            <v>0</v>
          </cell>
          <cell r="L367">
            <v>0</v>
          </cell>
          <cell r="O367">
            <v>0</v>
          </cell>
          <cell r="R367">
            <v>0</v>
          </cell>
          <cell r="U367">
            <v>0</v>
          </cell>
          <cell r="X367">
            <v>0</v>
          </cell>
          <cell r="AA367">
            <v>0</v>
          </cell>
          <cell r="AD367">
            <v>0</v>
          </cell>
          <cell r="AG367">
            <v>0</v>
          </cell>
          <cell r="AJ367">
            <v>0</v>
          </cell>
          <cell r="AM367">
            <v>0</v>
          </cell>
          <cell r="AP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</row>
        <row r="368">
          <cell r="C368" t="str">
            <v>E02040</v>
          </cell>
          <cell r="D368" t="str">
            <v>E.2.B.3.1.B) Altre sopravvenienze passive v/Asl-Ao,Irccs,Pol.</v>
          </cell>
          <cell r="E368" t="str">
            <v>2008</v>
          </cell>
          <cell r="F368" t="str">
            <v>C</v>
          </cell>
          <cell r="G368">
            <v>0</v>
          </cell>
          <cell r="H368">
            <v>0</v>
          </cell>
          <cell r="I368">
            <v>0</v>
          </cell>
          <cell r="L368">
            <v>54</v>
          </cell>
          <cell r="O368">
            <v>124</v>
          </cell>
          <cell r="R368">
            <v>2</v>
          </cell>
          <cell r="U368">
            <v>0</v>
          </cell>
          <cell r="X368">
            <v>22</v>
          </cell>
          <cell r="AA368">
            <v>0</v>
          </cell>
          <cell r="AD368">
            <v>0</v>
          </cell>
          <cell r="AG368">
            <v>213</v>
          </cell>
          <cell r="AJ368">
            <v>0</v>
          </cell>
          <cell r="AM368">
            <v>0</v>
          </cell>
          <cell r="AP368">
            <v>25</v>
          </cell>
          <cell r="AS368">
            <v>10</v>
          </cell>
          <cell r="AT368">
            <v>161</v>
          </cell>
          <cell r="AU368">
            <v>0</v>
          </cell>
          <cell r="AV368">
            <v>60</v>
          </cell>
          <cell r="AW368">
            <v>30</v>
          </cell>
          <cell r="AX368">
            <v>0</v>
          </cell>
          <cell r="AY368">
            <v>0</v>
          </cell>
          <cell r="AZ368">
            <v>0</v>
          </cell>
          <cell r="BA368">
            <v>14</v>
          </cell>
          <cell r="BB368">
            <v>69</v>
          </cell>
          <cell r="BC368">
            <v>0</v>
          </cell>
          <cell r="BD368">
            <v>0</v>
          </cell>
          <cell r="BE368">
            <v>2</v>
          </cell>
          <cell r="BF368">
            <v>19</v>
          </cell>
          <cell r="BG368">
            <v>67</v>
          </cell>
          <cell r="BH368">
            <v>0</v>
          </cell>
          <cell r="BI368">
            <v>0</v>
          </cell>
          <cell r="BJ368">
            <v>207</v>
          </cell>
          <cell r="BK368">
            <v>0</v>
          </cell>
          <cell r="BL368">
            <v>1079</v>
          </cell>
        </row>
        <row r="369">
          <cell r="C369" t="str">
            <v>E02045</v>
          </cell>
          <cell r="D369" t="str">
            <v>E.2.B.3.2) Sopravvenienze passive v/terzi</v>
          </cell>
          <cell r="E369" t="str">
            <v>2008</v>
          </cell>
          <cell r="F369" t="str">
            <v>C</v>
          </cell>
          <cell r="G369">
            <v>0</v>
          </cell>
          <cell r="H369">
            <v>0</v>
          </cell>
          <cell r="I369">
            <v>2659</v>
          </cell>
          <cell r="L369">
            <v>3080</v>
          </cell>
          <cell r="O369">
            <v>6224</v>
          </cell>
          <cell r="R369">
            <v>1413</v>
          </cell>
          <cell r="U369">
            <v>20819</v>
          </cell>
          <cell r="X369">
            <v>10086</v>
          </cell>
          <cell r="AA369">
            <v>463</v>
          </cell>
          <cell r="AD369">
            <v>3252</v>
          </cell>
          <cell r="AG369">
            <v>9206</v>
          </cell>
          <cell r="AJ369">
            <v>2156</v>
          </cell>
          <cell r="AM369">
            <v>719</v>
          </cell>
          <cell r="AP369">
            <v>1498</v>
          </cell>
          <cell r="AS369">
            <v>175</v>
          </cell>
          <cell r="AT369">
            <v>716</v>
          </cell>
          <cell r="AU369">
            <v>959</v>
          </cell>
          <cell r="AV369">
            <v>654</v>
          </cell>
          <cell r="AW369">
            <v>588</v>
          </cell>
          <cell r="AX369">
            <v>25</v>
          </cell>
          <cell r="AY369">
            <v>187</v>
          </cell>
          <cell r="AZ369">
            <v>418</v>
          </cell>
          <cell r="BA369">
            <v>278</v>
          </cell>
          <cell r="BB369">
            <v>2848</v>
          </cell>
          <cell r="BC369">
            <v>369</v>
          </cell>
          <cell r="BD369">
            <v>31</v>
          </cell>
          <cell r="BE369">
            <v>299</v>
          </cell>
          <cell r="BF369">
            <v>1137</v>
          </cell>
          <cell r="BG369">
            <v>2146</v>
          </cell>
          <cell r="BH369">
            <v>927</v>
          </cell>
          <cell r="BI369">
            <v>1141</v>
          </cell>
          <cell r="BJ369">
            <v>48</v>
          </cell>
          <cell r="BK369">
            <v>74521</v>
          </cell>
          <cell r="BL369">
            <v>74521</v>
          </cell>
        </row>
        <row r="370">
          <cell r="C370" t="str">
            <v>E02050</v>
          </cell>
          <cell r="D370" t="str">
            <v>E.2.B.3.2.A) Sopravvenienze passive v/terzi relative alla mobilità extraregionale</v>
          </cell>
          <cell r="E370" t="str">
            <v>2008</v>
          </cell>
          <cell r="F370" t="str">
            <v>C</v>
          </cell>
          <cell r="G370">
            <v>0</v>
          </cell>
          <cell r="H370">
            <v>0</v>
          </cell>
          <cell r="I370">
            <v>0</v>
          </cell>
          <cell r="L370">
            <v>0</v>
          </cell>
          <cell r="O370">
            <v>0</v>
          </cell>
          <cell r="R370">
            <v>0</v>
          </cell>
          <cell r="U370">
            <v>0</v>
          </cell>
          <cell r="X370">
            <v>0</v>
          </cell>
          <cell r="AA370">
            <v>0</v>
          </cell>
          <cell r="AD370">
            <v>1</v>
          </cell>
          <cell r="AG370">
            <v>0</v>
          </cell>
          <cell r="AJ370">
            <v>0</v>
          </cell>
          <cell r="AM370">
            <v>0</v>
          </cell>
          <cell r="AP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1</v>
          </cell>
          <cell r="BL370">
            <v>1</v>
          </cell>
        </row>
        <row r="371">
          <cell r="C371" t="str">
            <v>E02055</v>
          </cell>
          <cell r="D371" t="str">
            <v>E.2.B.3.2.B) Sopravvenienze passive v/terzi relative al personale</v>
          </cell>
          <cell r="E371" t="str">
            <v>2008</v>
          </cell>
          <cell r="F371" t="str">
            <v>C</v>
          </cell>
          <cell r="G371">
            <v>0</v>
          </cell>
          <cell r="H371">
            <v>0</v>
          </cell>
          <cell r="I371">
            <v>644</v>
          </cell>
          <cell r="L371">
            <v>315</v>
          </cell>
          <cell r="O371">
            <v>287</v>
          </cell>
          <cell r="R371">
            <v>148</v>
          </cell>
          <cell r="U371">
            <v>12270</v>
          </cell>
          <cell r="X371">
            <v>949</v>
          </cell>
          <cell r="AA371">
            <v>28</v>
          </cell>
          <cell r="AD371">
            <v>82</v>
          </cell>
          <cell r="AG371">
            <v>879</v>
          </cell>
          <cell r="AJ371">
            <v>1050</v>
          </cell>
          <cell r="AM371">
            <v>398</v>
          </cell>
          <cell r="AP371">
            <v>237</v>
          </cell>
          <cell r="AS371">
            <v>56</v>
          </cell>
          <cell r="AT371">
            <v>108</v>
          </cell>
          <cell r="AU371">
            <v>71</v>
          </cell>
          <cell r="AV371">
            <v>52</v>
          </cell>
          <cell r="AW371">
            <v>85</v>
          </cell>
          <cell r="AX371">
            <v>9</v>
          </cell>
          <cell r="AY371">
            <v>6</v>
          </cell>
          <cell r="AZ371">
            <v>183</v>
          </cell>
          <cell r="BA371">
            <v>47</v>
          </cell>
          <cell r="BB371">
            <v>8</v>
          </cell>
          <cell r="BC371">
            <v>7</v>
          </cell>
          <cell r="BD371">
            <v>0</v>
          </cell>
          <cell r="BE371">
            <v>101</v>
          </cell>
          <cell r="BF371">
            <v>262</v>
          </cell>
          <cell r="BG371">
            <v>1284</v>
          </cell>
          <cell r="BH371">
            <v>512</v>
          </cell>
          <cell r="BI371">
            <v>59</v>
          </cell>
          <cell r="BJ371">
            <v>0</v>
          </cell>
          <cell r="BK371">
            <v>20137</v>
          </cell>
          <cell r="BL371">
            <v>20137</v>
          </cell>
        </row>
        <row r="372">
          <cell r="C372" t="str">
            <v>E02060</v>
          </cell>
          <cell r="D372" t="str">
            <v>E.2.B.3.2.B.1) Soprav. passive v/terzi relative al personale - dirigenza medica</v>
          </cell>
          <cell r="E372" t="str">
            <v>2008</v>
          </cell>
          <cell r="F372" t="str">
            <v>C</v>
          </cell>
          <cell r="G372">
            <v>0</v>
          </cell>
          <cell r="H372">
            <v>0</v>
          </cell>
          <cell r="I372">
            <v>584</v>
          </cell>
          <cell r="L372">
            <v>311</v>
          </cell>
          <cell r="O372">
            <v>287</v>
          </cell>
          <cell r="R372">
            <v>47</v>
          </cell>
          <cell r="U372">
            <v>6925</v>
          </cell>
          <cell r="X372">
            <v>439</v>
          </cell>
          <cell r="AA372">
            <v>16</v>
          </cell>
          <cell r="AD372">
            <v>70</v>
          </cell>
          <cell r="AG372">
            <v>668</v>
          </cell>
          <cell r="AJ372">
            <v>107</v>
          </cell>
          <cell r="AM372">
            <v>326</v>
          </cell>
          <cell r="AP372">
            <v>132</v>
          </cell>
          <cell r="AS372">
            <v>45</v>
          </cell>
          <cell r="AT372">
            <v>36</v>
          </cell>
          <cell r="AU372">
            <v>71</v>
          </cell>
          <cell r="AV372">
            <v>5</v>
          </cell>
          <cell r="AW372">
            <v>0</v>
          </cell>
          <cell r="AX372">
            <v>9</v>
          </cell>
          <cell r="AY372">
            <v>0</v>
          </cell>
          <cell r="AZ372">
            <v>142</v>
          </cell>
          <cell r="BA372">
            <v>20</v>
          </cell>
          <cell r="BB372">
            <v>7</v>
          </cell>
          <cell r="BC372">
            <v>0</v>
          </cell>
          <cell r="BD372">
            <v>0</v>
          </cell>
          <cell r="BE372">
            <v>40</v>
          </cell>
          <cell r="BF372">
            <v>185</v>
          </cell>
          <cell r="BG372">
            <v>232</v>
          </cell>
          <cell r="BH372">
            <v>61</v>
          </cell>
          <cell r="BI372">
            <v>39</v>
          </cell>
          <cell r="BJ372">
            <v>0</v>
          </cell>
          <cell r="BK372">
            <v>10804</v>
          </cell>
          <cell r="BL372">
            <v>10804</v>
          </cell>
        </row>
        <row r="373">
          <cell r="C373" t="str">
            <v>E02065</v>
          </cell>
          <cell r="D373" t="str">
            <v>E.2.B.3.2.B.2) Soprav. passive v/terzi relative al personale - dirigenza non medica</v>
          </cell>
          <cell r="E373" t="str">
            <v>2008</v>
          </cell>
          <cell r="F373" t="str">
            <v>C</v>
          </cell>
          <cell r="G373">
            <v>0</v>
          </cell>
          <cell r="H373">
            <v>0</v>
          </cell>
          <cell r="I373">
            <v>21</v>
          </cell>
          <cell r="L373">
            <v>0</v>
          </cell>
          <cell r="O373">
            <v>0</v>
          </cell>
          <cell r="R373">
            <v>11</v>
          </cell>
          <cell r="U373">
            <v>763</v>
          </cell>
          <cell r="X373">
            <v>91</v>
          </cell>
          <cell r="AA373">
            <v>10</v>
          </cell>
          <cell r="AD373">
            <v>4</v>
          </cell>
          <cell r="AG373">
            <v>126</v>
          </cell>
          <cell r="AJ373">
            <v>125</v>
          </cell>
          <cell r="AM373">
            <v>13</v>
          </cell>
          <cell r="AP373">
            <v>17</v>
          </cell>
          <cell r="AS373">
            <v>5</v>
          </cell>
          <cell r="AT373">
            <v>56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5</v>
          </cell>
          <cell r="BA373">
            <v>0</v>
          </cell>
          <cell r="BB373">
            <v>0</v>
          </cell>
          <cell r="BC373">
            <v>7</v>
          </cell>
          <cell r="BD373">
            <v>0</v>
          </cell>
          <cell r="BE373">
            <v>7</v>
          </cell>
          <cell r="BF373">
            <v>3</v>
          </cell>
          <cell r="BG373">
            <v>911</v>
          </cell>
          <cell r="BH373">
            <v>23</v>
          </cell>
          <cell r="BI373">
            <v>0</v>
          </cell>
          <cell r="BJ373">
            <v>0</v>
          </cell>
          <cell r="BK373">
            <v>2198</v>
          </cell>
          <cell r="BL373">
            <v>2198</v>
          </cell>
        </row>
        <row r="374">
          <cell r="C374" t="str">
            <v>E02070</v>
          </cell>
          <cell r="D374" t="str">
            <v>E.2.B.3.2.B.3) Soprav. passive v/terzi relative al personale - comparto</v>
          </cell>
          <cell r="E374" t="str">
            <v>2008</v>
          </cell>
          <cell r="F374" t="str">
            <v>C</v>
          </cell>
          <cell r="G374">
            <v>0</v>
          </cell>
          <cell r="H374">
            <v>0</v>
          </cell>
          <cell r="I374">
            <v>39</v>
          </cell>
          <cell r="L374">
            <v>4</v>
          </cell>
          <cell r="O374">
            <v>0</v>
          </cell>
          <cell r="R374">
            <v>90</v>
          </cell>
          <cell r="U374">
            <v>4582</v>
          </cell>
          <cell r="X374">
            <v>419</v>
          </cell>
          <cell r="AA374">
            <v>2</v>
          </cell>
          <cell r="AD374">
            <v>8</v>
          </cell>
          <cell r="AG374">
            <v>85</v>
          </cell>
          <cell r="AJ374">
            <v>818</v>
          </cell>
          <cell r="AM374">
            <v>59</v>
          </cell>
          <cell r="AP374">
            <v>88</v>
          </cell>
          <cell r="AS374">
            <v>6</v>
          </cell>
          <cell r="AT374">
            <v>16</v>
          </cell>
          <cell r="AU374">
            <v>0</v>
          </cell>
          <cell r="AV374">
            <v>47</v>
          </cell>
          <cell r="AW374">
            <v>85</v>
          </cell>
          <cell r="AX374">
            <v>0</v>
          </cell>
          <cell r="AY374">
            <v>6</v>
          </cell>
          <cell r="AZ374">
            <v>36</v>
          </cell>
          <cell r="BA374">
            <v>27</v>
          </cell>
          <cell r="BB374">
            <v>1</v>
          </cell>
          <cell r="BC374">
            <v>0</v>
          </cell>
          <cell r="BD374">
            <v>0</v>
          </cell>
          <cell r="BE374">
            <v>54</v>
          </cell>
          <cell r="BF374">
            <v>74</v>
          </cell>
          <cell r="BG374">
            <v>141</v>
          </cell>
          <cell r="BH374">
            <v>428</v>
          </cell>
          <cell r="BI374">
            <v>20</v>
          </cell>
          <cell r="BJ374">
            <v>0</v>
          </cell>
          <cell r="BK374">
            <v>7135</v>
          </cell>
          <cell r="BL374">
            <v>7135</v>
          </cell>
        </row>
        <row r="375">
          <cell r="C375" t="str">
            <v>E02075</v>
          </cell>
          <cell r="D375" t="str">
            <v>E.2.B.3.2.C) Sopravvenienze passive v/terzi relative alle convenzioni con medici di base</v>
          </cell>
          <cell r="E375" t="str">
            <v>2008</v>
          </cell>
          <cell r="F375" t="str">
            <v>C</v>
          </cell>
          <cell r="G375">
            <v>0</v>
          </cell>
          <cell r="H375">
            <v>0</v>
          </cell>
          <cell r="I375">
            <v>92</v>
          </cell>
          <cell r="L375">
            <v>1779</v>
          </cell>
          <cell r="O375">
            <v>3</v>
          </cell>
          <cell r="R375">
            <v>710</v>
          </cell>
          <cell r="U375">
            <v>3251</v>
          </cell>
          <cell r="X375">
            <v>25</v>
          </cell>
          <cell r="AA375">
            <v>0</v>
          </cell>
          <cell r="AD375">
            <v>2180</v>
          </cell>
          <cell r="AG375">
            <v>0</v>
          </cell>
          <cell r="AJ375">
            <v>0</v>
          </cell>
          <cell r="AM375">
            <v>0</v>
          </cell>
          <cell r="AP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8040</v>
          </cell>
          <cell r="BL375">
            <v>8040</v>
          </cell>
        </row>
        <row r="376">
          <cell r="C376" t="str">
            <v>E02080</v>
          </cell>
          <cell r="D376" t="str">
            <v>E.2.B.3.2.D) Sopravvenienze passive v/terzi relative alle convenzioni per la specialistica</v>
          </cell>
          <cell r="E376" t="str">
            <v>2008</v>
          </cell>
          <cell r="F376" t="str">
            <v>C</v>
          </cell>
          <cell r="G376">
            <v>0</v>
          </cell>
          <cell r="H376">
            <v>0</v>
          </cell>
          <cell r="I376">
            <v>229</v>
          </cell>
          <cell r="L376">
            <v>383</v>
          </cell>
          <cell r="O376">
            <v>292</v>
          </cell>
          <cell r="R376">
            <v>1</v>
          </cell>
          <cell r="U376">
            <v>319</v>
          </cell>
          <cell r="X376">
            <v>163</v>
          </cell>
          <cell r="AA376">
            <v>0</v>
          </cell>
          <cell r="AD376">
            <v>0</v>
          </cell>
          <cell r="AG376">
            <v>1784</v>
          </cell>
          <cell r="AJ376">
            <v>0</v>
          </cell>
          <cell r="AM376">
            <v>0</v>
          </cell>
          <cell r="AP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3171</v>
          </cell>
          <cell r="BL376">
            <v>3171</v>
          </cell>
        </row>
        <row r="377">
          <cell r="C377" t="str">
            <v>E02085</v>
          </cell>
          <cell r="D377" t="str">
            <v>E.2.B.3.2.E) Sopravvenienze passive v/terzi relative all'acquisto prestaz. sanitarie da operatori accreditati</v>
          </cell>
          <cell r="E377" t="str">
            <v>2008</v>
          </cell>
          <cell r="F377" t="str">
            <v>C</v>
          </cell>
          <cell r="G377">
            <v>0</v>
          </cell>
          <cell r="H377">
            <v>0</v>
          </cell>
          <cell r="I377">
            <v>0</v>
          </cell>
          <cell r="L377">
            <v>47</v>
          </cell>
          <cell r="O377">
            <v>1182</v>
          </cell>
          <cell r="R377">
            <v>18</v>
          </cell>
          <cell r="U377">
            <v>66</v>
          </cell>
          <cell r="X377">
            <v>1068</v>
          </cell>
          <cell r="AA377">
            <v>0</v>
          </cell>
          <cell r="AD377">
            <v>26</v>
          </cell>
          <cell r="AG377">
            <v>0</v>
          </cell>
          <cell r="AJ377">
            <v>0</v>
          </cell>
          <cell r="AM377">
            <v>0</v>
          </cell>
          <cell r="AP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2407</v>
          </cell>
          <cell r="BL377">
            <v>2407</v>
          </cell>
        </row>
        <row r="378">
          <cell r="C378" t="str">
            <v>E02090</v>
          </cell>
          <cell r="D378" t="str">
            <v>E.2.B.3.2.F) Sopravvenienze passive v/terzi relative all'acquisto di beni e servizi</v>
          </cell>
          <cell r="E378" t="str">
            <v>2008</v>
          </cell>
          <cell r="F378" t="str">
            <v>C</v>
          </cell>
          <cell r="G378">
            <v>0</v>
          </cell>
          <cell r="H378">
            <v>0</v>
          </cell>
          <cell r="I378">
            <v>1694</v>
          </cell>
          <cell r="L378">
            <v>424</v>
          </cell>
          <cell r="O378">
            <v>3166</v>
          </cell>
          <cell r="R378">
            <v>462</v>
          </cell>
          <cell r="U378">
            <v>4111</v>
          </cell>
          <cell r="X378">
            <v>4906</v>
          </cell>
          <cell r="AA378">
            <v>335</v>
          </cell>
          <cell r="AD378">
            <v>619</v>
          </cell>
          <cell r="AG378">
            <v>4321</v>
          </cell>
          <cell r="AJ378">
            <v>758</v>
          </cell>
          <cell r="AM378">
            <v>132</v>
          </cell>
          <cell r="AP378">
            <v>1134</v>
          </cell>
          <cell r="AS378">
            <v>56</v>
          </cell>
          <cell r="AT378">
            <v>487</v>
          </cell>
          <cell r="AU378">
            <v>392</v>
          </cell>
          <cell r="AV378">
            <v>398</v>
          </cell>
          <cell r="AW378">
            <v>0</v>
          </cell>
          <cell r="AX378">
            <v>9</v>
          </cell>
          <cell r="AY378">
            <v>48</v>
          </cell>
          <cell r="AZ378">
            <v>12</v>
          </cell>
          <cell r="BA378">
            <v>153</v>
          </cell>
          <cell r="BB378">
            <v>1432</v>
          </cell>
          <cell r="BC378">
            <v>36</v>
          </cell>
          <cell r="BD378">
            <v>22</v>
          </cell>
          <cell r="BE378">
            <v>135</v>
          </cell>
          <cell r="BF378">
            <v>78</v>
          </cell>
          <cell r="BG378">
            <v>695</v>
          </cell>
          <cell r="BH378">
            <v>415</v>
          </cell>
          <cell r="BI378">
            <v>997</v>
          </cell>
          <cell r="BJ378">
            <v>0</v>
          </cell>
          <cell r="BK378">
            <v>27427</v>
          </cell>
          <cell r="BL378">
            <v>27427</v>
          </cell>
        </row>
        <row r="379">
          <cell r="C379" t="str">
            <v>E02095</v>
          </cell>
          <cell r="D379" t="str">
            <v>E.2.B.3.2.G) Altre sopravvenienze passive v/terzi</v>
          </cell>
          <cell r="E379" t="str">
            <v>2008</v>
          </cell>
          <cell r="F379" t="str">
            <v>C</v>
          </cell>
          <cell r="G379">
            <v>0</v>
          </cell>
          <cell r="H379">
            <v>0</v>
          </cell>
          <cell r="I379">
            <v>0</v>
          </cell>
          <cell r="L379">
            <v>132</v>
          </cell>
          <cell r="O379">
            <v>1294</v>
          </cell>
          <cell r="R379">
            <v>74</v>
          </cell>
          <cell r="U379">
            <v>802</v>
          </cell>
          <cell r="X379">
            <v>2975</v>
          </cell>
          <cell r="AA379">
            <v>100</v>
          </cell>
          <cell r="AD379">
            <v>344</v>
          </cell>
          <cell r="AG379">
            <v>2222</v>
          </cell>
          <cell r="AJ379">
            <v>348</v>
          </cell>
          <cell r="AM379">
            <v>189</v>
          </cell>
          <cell r="AP379">
            <v>127</v>
          </cell>
          <cell r="AS379">
            <v>63</v>
          </cell>
          <cell r="AT379">
            <v>121</v>
          </cell>
          <cell r="AU379">
            <v>496</v>
          </cell>
          <cell r="AV379">
            <v>204</v>
          </cell>
          <cell r="AW379">
            <v>503</v>
          </cell>
          <cell r="AX379">
            <v>7</v>
          </cell>
          <cell r="AY379">
            <v>133</v>
          </cell>
          <cell r="AZ379">
            <v>223</v>
          </cell>
          <cell r="BA379">
            <v>78</v>
          </cell>
          <cell r="BB379">
            <v>1408</v>
          </cell>
          <cell r="BC379">
            <v>326</v>
          </cell>
          <cell r="BD379">
            <v>9</v>
          </cell>
          <cell r="BE379">
            <v>63</v>
          </cell>
          <cell r="BF379">
            <v>797</v>
          </cell>
          <cell r="BG379">
            <v>167</v>
          </cell>
          <cell r="BH379">
            <v>0</v>
          </cell>
          <cell r="BI379">
            <v>85</v>
          </cell>
          <cell r="BJ379">
            <v>48</v>
          </cell>
          <cell r="BK379">
            <v>13338</v>
          </cell>
          <cell r="BL379">
            <v>13338</v>
          </cell>
        </row>
        <row r="380">
          <cell r="C380" t="str">
            <v>E02100</v>
          </cell>
          <cell r="D380" t="str">
            <v>E.2.B.4) Insussistenze passive</v>
          </cell>
          <cell r="E380" t="str">
            <v>2008</v>
          </cell>
          <cell r="F380" t="str">
            <v>C</v>
          </cell>
          <cell r="G380">
            <v>0</v>
          </cell>
          <cell r="H380">
            <v>0</v>
          </cell>
          <cell r="I380">
            <v>6</v>
          </cell>
          <cell r="L380">
            <v>1</v>
          </cell>
          <cell r="O380">
            <v>19</v>
          </cell>
          <cell r="R380">
            <v>0</v>
          </cell>
          <cell r="U380">
            <v>1055</v>
          </cell>
          <cell r="X380">
            <v>2827</v>
          </cell>
          <cell r="AA380">
            <v>11</v>
          </cell>
          <cell r="AD380">
            <v>767</v>
          </cell>
          <cell r="AG380">
            <v>245</v>
          </cell>
          <cell r="AJ380">
            <v>160</v>
          </cell>
          <cell r="AM380">
            <v>1</v>
          </cell>
          <cell r="AP380">
            <v>3</v>
          </cell>
          <cell r="AS380">
            <v>72</v>
          </cell>
          <cell r="AT380">
            <v>3</v>
          </cell>
          <cell r="AU380">
            <v>0</v>
          </cell>
          <cell r="AV380">
            <v>32</v>
          </cell>
          <cell r="AW380">
            <v>0</v>
          </cell>
          <cell r="AX380">
            <v>16</v>
          </cell>
          <cell r="AY380">
            <v>0</v>
          </cell>
          <cell r="AZ380">
            <v>0</v>
          </cell>
          <cell r="BA380">
            <v>0</v>
          </cell>
          <cell r="BB380">
            <v>96</v>
          </cell>
          <cell r="BC380">
            <v>0</v>
          </cell>
          <cell r="BD380">
            <v>77</v>
          </cell>
          <cell r="BE380">
            <v>0</v>
          </cell>
          <cell r="BF380">
            <v>0</v>
          </cell>
          <cell r="BG380">
            <v>37</v>
          </cell>
          <cell r="BH380">
            <v>200</v>
          </cell>
          <cell r="BI380">
            <v>97</v>
          </cell>
          <cell r="BJ380">
            <v>0</v>
          </cell>
          <cell r="BK380">
            <v>5609</v>
          </cell>
          <cell r="BL380">
            <v>5725</v>
          </cell>
        </row>
        <row r="381">
          <cell r="C381" t="str">
            <v>E02105</v>
          </cell>
          <cell r="D381" t="str">
            <v>E.2.B.4.1) Insussistenze passive v/Asl-AO, IRCCS, Policlinici</v>
          </cell>
          <cell r="E381" t="str">
            <v>2008</v>
          </cell>
          <cell r="F381" t="str">
            <v>C</v>
          </cell>
          <cell r="G381">
            <v>0</v>
          </cell>
          <cell r="H381">
            <v>0</v>
          </cell>
          <cell r="I381">
            <v>0</v>
          </cell>
          <cell r="L381">
            <v>0</v>
          </cell>
          <cell r="O381">
            <v>0</v>
          </cell>
          <cell r="R381">
            <v>0</v>
          </cell>
          <cell r="U381">
            <v>17</v>
          </cell>
          <cell r="X381">
            <v>0</v>
          </cell>
          <cell r="AA381">
            <v>0</v>
          </cell>
          <cell r="AD381">
            <v>0</v>
          </cell>
          <cell r="AG381">
            <v>16</v>
          </cell>
          <cell r="AJ381">
            <v>15</v>
          </cell>
          <cell r="AM381">
            <v>0</v>
          </cell>
          <cell r="AP381">
            <v>0</v>
          </cell>
          <cell r="AS381">
            <v>6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62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116</v>
          </cell>
        </row>
        <row r="382">
          <cell r="C382" t="str">
            <v>E02110</v>
          </cell>
          <cell r="D382" t="str">
            <v>E.2.B.4.2) Insussistenze passive v/terzi</v>
          </cell>
          <cell r="E382" t="str">
            <v>2008</v>
          </cell>
          <cell r="F382" t="str">
            <v>C</v>
          </cell>
          <cell r="G382">
            <v>0</v>
          </cell>
          <cell r="H382">
            <v>0</v>
          </cell>
          <cell r="I382">
            <v>6</v>
          </cell>
          <cell r="L382">
            <v>1</v>
          </cell>
          <cell r="O382">
            <v>19</v>
          </cell>
          <cell r="R382">
            <v>0</v>
          </cell>
          <cell r="U382">
            <v>1038</v>
          </cell>
          <cell r="X382">
            <v>2827</v>
          </cell>
          <cell r="AA382">
            <v>11</v>
          </cell>
          <cell r="AD382">
            <v>767</v>
          </cell>
          <cell r="AG382">
            <v>229</v>
          </cell>
          <cell r="AJ382">
            <v>145</v>
          </cell>
          <cell r="AM382">
            <v>1</v>
          </cell>
          <cell r="AP382">
            <v>3</v>
          </cell>
          <cell r="AS382">
            <v>66</v>
          </cell>
          <cell r="AT382">
            <v>3</v>
          </cell>
          <cell r="AU382">
            <v>0</v>
          </cell>
          <cell r="AV382">
            <v>32</v>
          </cell>
          <cell r="AW382">
            <v>0</v>
          </cell>
          <cell r="AX382">
            <v>16</v>
          </cell>
          <cell r="AY382">
            <v>0</v>
          </cell>
          <cell r="AZ382">
            <v>0</v>
          </cell>
          <cell r="BA382">
            <v>0</v>
          </cell>
          <cell r="BB382">
            <v>96</v>
          </cell>
          <cell r="BC382">
            <v>0</v>
          </cell>
          <cell r="BD382">
            <v>15</v>
          </cell>
          <cell r="BE382">
            <v>0</v>
          </cell>
          <cell r="BF382">
            <v>0</v>
          </cell>
          <cell r="BG382">
            <v>37</v>
          </cell>
          <cell r="BH382">
            <v>200</v>
          </cell>
          <cell r="BI382">
            <v>97</v>
          </cell>
          <cell r="BJ382">
            <v>0</v>
          </cell>
          <cell r="BK382">
            <v>5609</v>
          </cell>
          <cell r="BL382">
            <v>5609</v>
          </cell>
        </row>
        <row r="383">
          <cell r="C383" t="str">
            <v>E02115</v>
          </cell>
          <cell r="D383" t="str">
            <v>E.2.B.4.2.A) Insussistenze passive v/terzi relative alla mobilità extraregionale</v>
          </cell>
          <cell r="E383" t="str">
            <v>2008</v>
          </cell>
          <cell r="F383" t="str">
            <v>C</v>
          </cell>
          <cell r="G383">
            <v>0</v>
          </cell>
          <cell r="H383">
            <v>0</v>
          </cell>
          <cell r="I383">
            <v>0</v>
          </cell>
          <cell r="L383">
            <v>0</v>
          </cell>
          <cell r="O383">
            <v>0</v>
          </cell>
          <cell r="R383">
            <v>0</v>
          </cell>
          <cell r="U383">
            <v>0</v>
          </cell>
          <cell r="X383">
            <v>0</v>
          </cell>
          <cell r="AA383">
            <v>0</v>
          </cell>
          <cell r="AD383">
            <v>0</v>
          </cell>
          <cell r="AG383">
            <v>0</v>
          </cell>
          <cell r="AJ383">
            <v>0</v>
          </cell>
          <cell r="AM383">
            <v>0</v>
          </cell>
          <cell r="AP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</row>
        <row r="384">
          <cell r="C384" t="str">
            <v>E02120</v>
          </cell>
          <cell r="D384" t="str">
            <v>E.2.B.4.2.B) Insussistenze passive v/terzi relative al personale</v>
          </cell>
          <cell r="E384" t="str">
            <v>2008</v>
          </cell>
          <cell r="F384" t="str">
            <v>C</v>
          </cell>
          <cell r="G384">
            <v>0</v>
          </cell>
          <cell r="H384">
            <v>0</v>
          </cell>
          <cell r="I384">
            <v>0</v>
          </cell>
          <cell r="L384">
            <v>0</v>
          </cell>
          <cell r="O384">
            <v>0</v>
          </cell>
          <cell r="R384">
            <v>0</v>
          </cell>
          <cell r="U384">
            <v>0</v>
          </cell>
          <cell r="X384">
            <v>0</v>
          </cell>
          <cell r="AA384">
            <v>0</v>
          </cell>
          <cell r="AD384">
            <v>0</v>
          </cell>
          <cell r="AG384">
            <v>0</v>
          </cell>
          <cell r="AJ384">
            <v>0</v>
          </cell>
          <cell r="AM384">
            <v>0</v>
          </cell>
          <cell r="AP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16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16</v>
          </cell>
          <cell r="BL384">
            <v>16</v>
          </cell>
        </row>
        <row r="385">
          <cell r="C385" t="str">
            <v>E02125</v>
          </cell>
          <cell r="D385" t="str">
            <v>E.2.B.4.2.C) Insussistenze passive v/terzi relative alle convenzioni con medici di base</v>
          </cell>
          <cell r="E385" t="str">
            <v>2008</v>
          </cell>
          <cell r="F385" t="str">
            <v>C</v>
          </cell>
          <cell r="G385">
            <v>0</v>
          </cell>
          <cell r="H385">
            <v>0</v>
          </cell>
          <cell r="I385">
            <v>0</v>
          </cell>
          <cell r="L385">
            <v>0</v>
          </cell>
          <cell r="O385">
            <v>0</v>
          </cell>
          <cell r="R385">
            <v>0</v>
          </cell>
          <cell r="U385">
            <v>0</v>
          </cell>
          <cell r="X385">
            <v>25</v>
          </cell>
          <cell r="AA385">
            <v>0</v>
          </cell>
          <cell r="AD385">
            <v>0</v>
          </cell>
          <cell r="AG385">
            <v>0</v>
          </cell>
          <cell r="AJ385">
            <v>0</v>
          </cell>
          <cell r="AM385">
            <v>0</v>
          </cell>
          <cell r="AP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25</v>
          </cell>
          <cell r="BL385">
            <v>25</v>
          </cell>
        </row>
        <row r="386">
          <cell r="C386" t="str">
            <v>E02130</v>
          </cell>
          <cell r="D386" t="str">
            <v>E.2.B.4.2.D) Insussistenze passive v/terzi relative alle convenzioni per la specialistica</v>
          </cell>
          <cell r="E386" t="str">
            <v>2008</v>
          </cell>
          <cell r="F386" t="str">
            <v>C</v>
          </cell>
          <cell r="G386">
            <v>0</v>
          </cell>
          <cell r="H386">
            <v>0</v>
          </cell>
          <cell r="I386">
            <v>0</v>
          </cell>
          <cell r="L386">
            <v>0</v>
          </cell>
          <cell r="O386">
            <v>0</v>
          </cell>
          <cell r="R386">
            <v>0</v>
          </cell>
          <cell r="U386">
            <v>0</v>
          </cell>
          <cell r="X386">
            <v>0</v>
          </cell>
          <cell r="AA386">
            <v>0</v>
          </cell>
          <cell r="AD386">
            <v>0</v>
          </cell>
          <cell r="AG386">
            <v>0</v>
          </cell>
          <cell r="AJ386">
            <v>0</v>
          </cell>
          <cell r="AM386">
            <v>0</v>
          </cell>
          <cell r="AP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</row>
        <row r="387">
          <cell r="C387" t="str">
            <v>E02135</v>
          </cell>
          <cell r="D387" t="str">
            <v>E.2.B.4.2.E) Insussistenze passive v/terzi relative all'acquisto prestaz. sanitarie da operatori accreditati</v>
          </cell>
          <cell r="E387" t="str">
            <v>2008</v>
          </cell>
          <cell r="F387" t="str">
            <v>C</v>
          </cell>
          <cell r="G387">
            <v>0</v>
          </cell>
          <cell r="H387">
            <v>0</v>
          </cell>
          <cell r="I387">
            <v>0</v>
          </cell>
          <cell r="L387">
            <v>0</v>
          </cell>
          <cell r="O387">
            <v>0</v>
          </cell>
          <cell r="R387">
            <v>0</v>
          </cell>
          <cell r="U387">
            <v>0</v>
          </cell>
          <cell r="X387">
            <v>0</v>
          </cell>
          <cell r="AA387">
            <v>0</v>
          </cell>
          <cell r="AD387">
            <v>23</v>
          </cell>
          <cell r="AG387">
            <v>1</v>
          </cell>
          <cell r="AJ387">
            <v>0</v>
          </cell>
          <cell r="AM387">
            <v>0</v>
          </cell>
          <cell r="AP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24</v>
          </cell>
          <cell r="BL387">
            <v>24</v>
          </cell>
        </row>
        <row r="388">
          <cell r="C388" t="str">
            <v>E02140</v>
          </cell>
          <cell r="D388" t="str">
            <v>E.2.B.4.2.F) Insussistenze passive v/terzi relative all'acquisto di beni e servizi</v>
          </cell>
          <cell r="E388" t="str">
            <v>2008</v>
          </cell>
          <cell r="F388" t="str">
            <v>C</v>
          </cell>
          <cell r="G388">
            <v>0</v>
          </cell>
          <cell r="H388">
            <v>0</v>
          </cell>
          <cell r="I388">
            <v>0</v>
          </cell>
          <cell r="L388">
            <v>0</v>
          </cell>
          <cell r="O388">
            <v>7</v>
          </cell>
          <cell r="R388">
            <v>0</v>
          </cell>
          <cell r="U388">
            <v>0</v>
          </cell>
          <cell r="X388">
            <v>220</v>
          </cell>
          <cell r="AA388">
            <v>0</v>
          </cell>
          <cell r="AD388">
            <v>24</v>
          </cell>
          <cell r="AG388">
            <v>14</v>
          </cell>
          <cell r="AJ388">
            <v>145</v>
          </cell>
          <cell r="AM388">
            <v>1</v>
          </cell>
          <cell r="AP388">
            <v>3</v>
          </cell>
          <cell r="AS388">
            <v>7</v>
          </cell>
          <cell r="AT388">
            <v>2</v>
          </cell>
          <cell r="AU388">
            <v>0</v>
          </cell>
          <cell r="AV388">
            <v>23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11</v>
          </cell>
          <cell r="BE388">
            <v>0</v>
          </cell>
          <cell r="BF388">
            <v>0</v>
          </cell>
          <cell r="BG388">
            <v>0</v>
          </cell>
          <cell r="BH388">
            <v>200</v>
          </cell>
          <cell r="BI388">
            <v>93</v>
          </cell>
          <cell r="BJ388">
            <v>0</v>
          </cell>
          <cell r="BK388">
            <v>750</v>
          </cell>
          <cell r="BL388">
            <v>750</v>
          </cell>
        </row>
        <row r="389">
          <cell r="C389" t="str">
            <v>E02145</v>
          </cell>
          <cell r="D389" t="str">
            <v>E.2.B.4.2.G) Altre Insussistenze passive v/terzi</v>
          </cell>
          <cell r="E389" t="str">
            <v>2008</v>
          </cell>
          <cell r="F389" t="str">
            <v>C</v>
          </cell>
          <cell r="G389">
            <v>0</v>
          </cell>
          <cell r="H389">
            <v>0</v>
          </cell>
          <cell r="I389">
            <v>6</v>
          </cell>
          <cell r="L389">
            <v>1</v>
          </cell>
          <cell r="O389">
            <v>12</v>
          </cell>
          <cell r="R389">
            <v>0</v>
          </cell>
          <cell r="U389">
            <v>1038</v>
          </cell>
          <cell r="X389">
            <v>2582</v>
          </cell>
          <cell r="AA389">
            <v>11</v>
          </cell>
          <cell r="AD389">
            <v>720</v>
          </cell>
          <cell r="AG389">
            <v>214</v>
          </cell>
          <cell r="AJ389">
            <v>0</v>
          </cell>
          <cell r="AM389">
            <v>0</v>
          </cell>
          <cell r="AP389">
            <v>0</v>
          </cell>
          <cell r="AS389">
            <v>59</v>
          </cell>
          <cell r="AT389">
            <v>1</v>
          </cell>
          <cell r="AU389">
            <v>0</v>
          </cell>
          <cell r="AV389">
            <v>9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96</v>
          </cell>
          <cell r="BC389">
            <v>0</v>
          </cell>
          <cell r="BD389">
            <v>4</v>
          </cell>
          <cell r="BE389">
            <v>0</v>
          </cell>
          <cell r="BF389">
            <v>0</v>
          </cell>
          <cell r="BG389">
            <v>37</v>
          </cell>
          <cell r="BH389">
            <v>0</v>
          </cell>
          <cell r="BI389">
            <v>4</v>
          </cell>
          <cell r="BJ389">
            <v>0</v>
          </cell>
          <cell r="BK389">
            <v>4794</v>
          </cell>
          <cell r="BL389">
            <v>4794</v>
          </cell>
        </row>
        <row r="390">
          <cell r="C390" t="str">
            <v>E02150</v>
          </cell>
          <cell r="D390" t="str">
            <v>E.2.B.5) Altri oneri straordinari</v>
          </cell>
          <cell r="E390" t="str">
            <v>2008</v>
          </cell>
          <cell r="F390" t="str">
            <v>C</v>
          </cell>
          <cell r="G390">
            <v>0</v>
          </cell>
          <cell r="H390">
            <v>0</v>
          </cell>
          <cell r="I390">
            <v>0</v>
          </cell>
          <cell r="L390">
            <v>0</v>
          </cell>
          <cell r="O390">
            <v>1</v>
          </cell>
          <cell r="R390">
            <v>0</v>
          </cell>
          <cell r="U390">
            <v>0</v>
          </cell>
          <cell r="X390">
            <v>0</v>
          </cell>
          <cell r="AA390">
            <v>0</v>
          </cell>
          <cell r="AD390">
            <v>0</v>
          </cell>
          <cell r="AG390">
            <v>59</v>
          </cell>
          <cell r="AJ390">
            <v>0</v>
          </cell>
          <cell r="AM390">
            <v>0</v>
          </cell>
          <cell r="AP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1</v>
          </cell>
          <cell r="BG390">
            <v>19</v>
          </cell>
          <cell r="BH390">
            <v>0</v>
          </cell>
          <cell r="BI390">
            <v>0</v>
          </cell>
          <cell r="BJ390">
            <v>0</v>
          </cell>
          <cell r="BK390">
            <v>80</v>
          </cell>
          <cell r="BL390">
            <v>80</v>
          </cell>
        </row>
        <row r="391">
          <cell r="C391" t="str">
            <v>E99999</v>
          </cell>
          <cell r="D391" t="str">
            <v>Totale proventi e oneri straordinari (E)</v>
          </cell>
          <cell r="E391" t="str">
            <v>2008</v>
          </cell>
          <cell r="F391" t="str">
            <v>C</v>
          </cell>
          <cell r="G391">
            <v>0</v>
          </cell>
          <cell r="H391">
            <v>0</v>
          </cell>
          <cell r="I391">
            <v>-2136</v>
          </cell>
          <cell r="L391">
            <v>4</v>
          </cell>
          <cell r="O391">
            <v>-3340</v>
          </cell>
          <cell r="R391">
            <v>752</v>
          </cell>
          <cell r="U391">
            <v>-20451</v>
          </cell>
          <cell r="X391">
            <v>15838</v>
          </cell>
          <cell r="AA391">
            <v>294</v>
          </cell>
          <cell r="AD391">
            <v>-2780</v>
          </cell>
          <cell r="AG391">
            <v>-4434</v>
          </cell>
          <cell r="AJ391">
            <v>-431</v>
          </cell>
          <cell r="AM391">
            <v>-942</v>
          </cell>
          <cell r="AP391">
            <v>1053</v>
          </cell>
          <cell r="AS391">
            <v>326</v>
          </cell>
          <cell r="AT391">
            <v>-747</v>
          </cell>
          <cell r="AU391">
            <v>493</v>
          </cell>
          <cell r="AV391">
            <v>1394</v>
          </cell>
          <cell r="AW391">
            <v>217</v>
          </cell>
          <cell r="AX391">
            <v>114</v>
          </cell>
          <cell r="AY391">
            <v>-135</v>
          </cell>
          <cell r="AZ391">
            <v>1939</v>
          </cell>
          <cell r="BA391">
            <v>-888</v>
          </cell>
          <cell r="BB391">
            <v>-2726</v>
          </cell>
          <cell r="BC391">
            <v>659</v>
          </cell>
          <cell r="BD391">
            <v>1436</v>
          </cell>
          <cell r="BE391">
            <v>690</v>
          </cell>
          <cell r="BF391">
            <v>-1075</v>
          </cell>
          <cell r="BG391">
            <v>-1530</v>
          </cell>
          <cell r="BH391">
            <v>-7553</v>
          </cell>
          <cell r="BI391">
            <v>-1101</v>
          </cell>
          <cell r="BJ391">
            <v>-229</v>
          </cell>
          <cell r="BK391">
            <v>-44978</v>
          </cell>
          <cell r="BL391">
            <v>-25289</v>
          </cell>
        </row>
        <row r="392">
          <cell r="C392" t="str">
            <v>X01000</v>
          </cell>
          <cell r="D392" t="str">
            <v>Risultato prima delle imposte (A – B +/- C +/- D +/- E)</v>
          </cell>
          <cell r="E392" t="str">
            <v>2008</v>
          </cell>
          <cell r="F392" t="str">
            <v>C</v>
          </cell>
          <cell r="G392">
            <v>0</v>
          </cell>
          <cell r="H392">
            <v>0</v>
          </cell>
          <cell r="I392">
            <v>-2529</v>
          </cell>
          <cell r="L392">
            <v>6942</v>
          </cell>
          <cell r="O392">
            <v>-69121</v>
          </cell>
          <cell r="R392">
            <v>-9453</v>
          </cell>
          <cell r="U392">
            <v>-39217</v>
          </cell>
          <cell r="X392">
            <v>31121</v>
          </cell>
          <cell r="AA392">
            <v>10588</v>
          </cell>
          <cell r="AD392">
            <v>-3700</v>
          </cell>
          <cell r="AG392">
            <v>12023</v>
          </cell>
          <cell r="AJ392">
            <v>-24761</v>
          </cell>
          <cell r="AM392">
            <v>-1190</v>
          </cell>
          <cell r="AP392">
            <v>-5410</v>
          </cell>
          <cell r="AS392">
            <v>4170</v>
          </cell>
          <cell r="AT392">
            <v>4495</v>
          </cell>
          <cell r="AU392">
            <v>4622</v>
          </cell>
          <cell r="AV392">
            <v>-19083</v>
          </cell>
          <cell r="AW392">
            <v>3775</v>
          </cell>
          <cell r="AX392">
            <v>-2814</v>
          </cell>
          <cell r="AY392">
            <v>-6465</v>
          </cell>
          <cell r="AZ392">
            <v>2733</v>
          </cell>
          <cell r="BA392">
            <v>-9963</v>
          </cell>
          <cell r="BB392">
            <v>4638</v>
          </cell>
          <cell r="BC392">
            <v>3923</v>
          </cell>
          <cell r="BD392">
            <v>5352</v>
          </cell>
          <cell r="BE392">
            <v>4725</v>
          </cell>
          <cell r="BF392">
            <v>2184</v>
          </cell>
          <cell r="BG392">
            <v>7564</v>
          </cell>
          <cell r="BH392">
            <v>-4441</v>
          </cell>
          <cell r="BI392">
            <v>2982</v>
          </cell>
          <cell r="BJ392">
            <v>-2881</v>
          </cell>
          <cell r="BK392">
            <v>-110970</v>
          </cell>
          <cell r="BL392">
            <v>-89191</v>
          </cell>
        </row>
        <row r="393">
          <cell r="C393" t="str">
            <v>Y01000</v>
          </cell>
          <cell r="D393" t="str">
            <v>Y.1) IRAP</v>
          </cell>
          <cell r="E393" t="str">
            <v>2008</v>
          </cell>
          <cell r="F393" t="str">
            <v>C</v>
          </cell>
          <cell r="G393">
            <v>0</v>
          </cell>
          <cell r="H393">
            <v>0</v>
          </cell>
          <cell r="I393">
            <v>9218</v>
          </cell>
          <cell r="L393">
            <v>5923</v>
          </cell>
          <cell r="O393">
            <v>18205</v>
          </cell>
          <cell r="R393">
            <v>5675</v>
          </cell>
          <cell r="U393">
            <v>22731</v>
          </cell>
          <cell r="X393">
            <v>26830</v>
          </cell>
          <cell r="AA393">
            <v>10100</v>
          </cell>
          <cell r="AD393">
            <v>9494</v>
          </cell>
          <cell r="AG393">
            <v>10987</v>
          </cell>
          <cell r="AJ393">
            <v>11759</v>
          </cell>
          <cell r="AM393">
            <v>8546</v>
          </cell>
          <cell r="AP393">
            <v>9331</v>
          </cell>
          <cell r="AS393">
            <v>3745</v>
          </cell>
          <cell r="AT393">
            <v>5614</v>
          </cell>
          <cell r="AU393">
            <v>4543</v>
          </cell>
          <cell r="AV393">
            <v>6294</v>
          </cell>
          <cell r="AW393">
            <v>3180</v>
          </cell>
          <cell r="AX393">
            <v>3425</v>
          </cell>
          <cell r="AY393">
            <v>3113</v>
          </cell>
          <cell r="AZ393">
            <v>1839</v>
          </cell>
          <cell r="BA393">
            <v>2862</v>
          </cell>
          <cell r="BB393">
            <v>4461</v>
          </cell>
          <cell r="BC393">
            <v>3662</v>
          </cell>
          <cell r="BD393">
            <v>3995</v>
          </cell>
          <cell r="BE393">
            <v>3310</v>
          </cell>
          <cell r="BF393">
            <v>2047</v>
          </cell>
          <cell r="BG393">
            <v>6640</v>
          </cell>
          <cell r="BH393">
            <v>5903</v>
          </cell>
          <cell r="BI393">
            <v>2971</v>
          </cell>
          <cell r="BJ393">
            <v>649</v>
          </cell>
          <cell r="BK393">
            <v>217052</v>
          </cell>
          <cell r="BL393">
            <v>217052</v>
          </cell>
        </row>
        <row r="394">
          <cell r="C394" t="str">
            <v>Y01005</v>
          </cell>
          <cell r="D394" t="str">
            <v>Y.1.A) IRAP relativa a personale dipendente</v>
          </cell>
          <cell r="E394" t="str">
            <v>2008</v>
          </cell>
          <cell r="F394" t="str">
            <v>C</v>
          </cell>
          <cell r="G394">
            <v>0</v>
          </cell>
          <cell r="H394">
            <v>0</v>
          </cell>
          <cell r="I394">
            <v>8084</v>
          </cell>
          <cell r="L394">
            <v>5216</v>
          </cell>
          <cell r="O394">
            <v>15903</v>
          </cell>
          <cell r="R394">
            <v>5189</v>
          </cell>
          <cell r="U394">
            <v>20854</v>
          </cell>
          <cell r="X394">
            <v>23712</v>
          </cell>
          <cell r="AA394">
            <v>9457</v>
          </cell>
          <cell r="AD394">
            <v>8504</v>
          </cell>
          <cell r="AG394">
            <v>10090</v>
          </cell>
          <cell r="AJ394">
            <v>11058</v>
          </cell>
          <cell r="AM394">
            <v>7927</v>
          </cell>
          <cell r="AP394">
            <v>8760</v>
          </cell>
          <cell r="AS394">
            <v>3605</v>
          </cell>
          <cell r="AT394">
            <v>5135</v>
          </cell>
          <cell r="AU394">
            <v>4471</v>
          </cell>
          <cell r="AV394">
            <v>6183</v>
          </cell>
          <cell r="AW394">
            <v>3072</v>
          </cell>
          <cell r="AX394">
            <v>3354</v>
          </cell>
          <cell r="AY394">
            <v>3005</v>
          </cell>
          <cell r="AZ394">
            <v>1790</v>
          </cell>
          <cell r="BA394">
            <v>2814</v>
          </cell>
          <cell r="BB394">
            <v>4025</v>
          </cell>
          <cell r="BC394">
            <v>3501</v>
          </cell>
          <cell r="BD394">
            <v>3884</v>
          </cell>
          <cell r="BE394">
            <v>3194</v>
          </cell>
          <cell r="BF394">
            <v>2018</v>
          </cell>
          <cell r="BG394">
            <v>6318</v>
          </cell>
          <cell r="BH394">
            <v>5679</v>
          </cell>
          <cell r="BI394">
            <v>2870</v>
          </cell>
          <cell r="BJ394">
            <v>649</v>
          </cell>
          <cell r="BK394">
            <v>200321</v>
          </cell>
          <cell r="BL394">
            <v>200321</v>
          </cell>
        </row>
        <row r="395">
          <cell r="C395" t="str">
            <v>Y01010</v>
          </cell>
          <cell r="D395" t="str">
            <v>Y.1.B) IRAP relativa a collaboratori e personale assimilato a lavoro dipendente</v>
          </cell>
          <cell r="E395" t="str">
            <v>2008</v>
          </cell>
          <cell r="F395" t="str">
            <v>C</v>
          </cell>
          <cell r="G395">
            <v>0</v>
          </cell>
          <cell r="H395">
            <v>0</v>
          </cell>
          <cell r="I395">
            <v>1100</v>
          </cell>
          <cell r="L395">
            <v>674</v>
          </cell>
          <cell r="O395">
            <v>2122</v>
          </cell>
          <cell r="R395">
            <v>466</v>
          </cell>
          <cell r="U395">
            <v>1786</v>
          </cell>
          <cell r="X395">
            <v>3063</v>
          </cell>
          <cell r="AA395">
            <v>540</v>
          </cell>
          <cell r="AD395">
            <v>913</v>
          </cell>
          <cell r="AG395">
            <v>842</v>
          </cell>
          <cell r="AJ395">
            <v>429</v>
          </cell>
          <cell r="AM395">
            <v>61</v>
          </cell>
          <cell r="AP395">
            <v>55</v>
          </cell>
          <cell r="AS395">
            <v>60</v>
          </cell>
          <cell r="AT395">
            <v>88</v>
          </cell>
          <cell r="AU395">
            <v>1</v>
          </cell>
          <cell r="AV395">
            <v>111</v>
          </cell>
          <cell r="AW395">
            <v>38</v>
          </cell>
          <cell r="AX395">
            <v>41</v>
          </cell>
          <cell r="AY395">
            <v>47</v>
          </cell>
          <cell r="AZ395">
            <v>33</v>
          </cell>
          <cell r="BA395">
            <v>30</v>
          </cell>
          <cell r="BB395">
            <v>304</v>
          </cell>
          <cell r="BC395">
            <v>56</v>
          </cell>
          <cell r="BD395">
            <v>51</v>
          </cell>
          <cell r="BE395">
            <v>52</v>
          </cell>
          <cell r="BF395">
            <v>11</v>
          </cell>
          <cell r="BG395">
            <v>122</v>
          </cell>
          <cell r="BH395">
            <v>23</v>
          </cell>
          <cell r="BI395">
            <v>19</v>
          </cell>
          <cell r="BJ395">
            <v>0</v>
          </cell>
          <cell r="BK395">
            <v>13138</v>
          </cell>
          <cell r="BL395">
            <v>13138</v>
          </cell>
        </row>
        <row r="396">
          <cell r="C396" t="str">
            <v>Y01015</v>
          </cell>
          <cell r="D396" t="str">
            <v>Y.1.C) IRAP relativa ad attività di libera professione (intramoenia)</v>
          </cell>
          <cell r="E396" t="str">
            <v>2008</v>
          </cell>
          <cell r="F396" t="str">
            <v>C</v>
          </cell>
          <cell r="G396">
            <v>0</v>
          </cell>
          <cell r="H396">
            <v>0</v>
          </cell>
          <cell r="I396">
            <v>34</v>
          </cell>
          <cell r="L396">
            <v>33</v>
          </cell>
          <cell r="O396">
            <v>105</v>
          </cell>
          <cell r="R396">
            <v>20</v>
          </cell>
          <cell r="U396">
            <v>91</v>
          </cell>
          <cell r="X396">
            <v>55</v>
          </cell>
          <cell r="AA396">
            <v>103</v>
          </cell>
          <cell r="AD396">
            <v>77</v>
          </cell>
          <cell r="AG396">
            <v>55</v>
          </cell>
          <cell r="AJ396">
            <v>272</v>
          </cell>
          <cell r="AM396">
            <v>558</v>
          </cell>
          <cell r="AP396">
            <v>516</v>
          </cell>
          <cell r="AS396">
            <v>80</v>
          </cell>
          <cell r="AT396">
            <v>365</v>
          </cell>
          <cell r="AU396">
            <v>71</v>
          </cell>
          <cell r="AV396">
            <v>0</v>
          </cell>
          <cell r="AW396">
            <v>29</v>
          </cell>
          <cell r="AX396">
            <v>30</v>
          </cell>
          <cell r="AY396">
            <v>61</v>
          </cell>
          <cell r="AZ396">
            <v>16</v>
          </cell>
          <cell r="BA396">
            <v>18</v>
          </cell>
          <cell r="BB396">
            <v>132</v>
          </cell>
          <cell r="BC396">
            <v>105</v>
          </cell>
          <cell r="BD396">
            <v>60</v>
          </cell>
          <cell r="BE396">
            <v>64</v>
          </cell>
          <cell r="BF396">
            <v>18</v>
          </cell>
          <cell r="BG396">
            <v>200</v>
          </cell>
          <cell r="BH396">
            <v>201</v>
          </cell>
          <cell r="BI396">
            <v>82</v>
          </cell>
          <cell r="BJ396">
            <v>0</v>
          </cell>
          <cell r="BK396">
            <v>3451</v>
          </cell>
          <cell r="BL396">
            <v>3451</v>
          </cell>
        </row>
        <row r="397">
          <cell r="C397" t="str">
            <v>Y01020</v>
          </cell>
          <cell r="D397" t="str">
            <v>Y.1.D) IRAP relativa ad attività commerciali</v>
          </cell>
          <cell r="E397" t="str">
            <v>2008</v>
          </cell>
          <cell r="F397" t="str">
            <v>C</v>
          </cell>
          <cell r="G397">
            <v>0</v>
          </cell>
          <cell r="H397">
            <v>0</v>
          </cell>
          <cell r="I397">
            <v>0</v>
          </cell>
          <cell r="L397">
            <v>0</v>
          </cell>
          <cell r="O397">
            <v>75</v>
          </cell>
          <cell r="R397">
            <v>0</v>
          </cell>
          <cell r="U397">
            <v>0</v>
          </cell>
          <cell r="X397">
            <v>0</v>
          </cell>
          <cell r="AA397">
            <v>0</v>
          </cell>
          <cell r="AD397">
            <v>0</v>
          </cell>
          <cell r="AG397">
            <v>0</v>
          </cell>
          <cell r="AJ397">
            <v>0</v>
          </cell>
          <cell r="AM397">
            <v>0</v>
          </cell>
          <cell r="AP397">
            <v>0</v>
          </cell>
          <cell r="AS397">
            <v>0</v>
          </cell>
          <cell r="AT397">
            <v>26</v>
          </cell>
          <cell r="AU397">
            <v>0</v>
          </cell>
          <cell r="AV397">
            <v>0</v>
          </cell>
          <cell r="AW397">
            <v>41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142</v>
          </cell>
          <cell r="BL397">
            <v>142</v>
          </cell>
        </row>
        <row r="398">
          <cell r="C398" t="str">
            <v>Y02000</v>
          </cell>
          <cell r="D398" t="str">
            <v>Y.2) IRES</v>
          </cell>
          <cell r="E398" t="str">
            <v>2008</v>
          </cell>
          <cell r="F398" t="str">
            <v>C</v>
          </cell>
          <cell r="G398">
            <v>0</v>
          </cell>
          <cell r="H398">
            <v>0</v>
          </cell>
          <cell r="I398">
            <v>159</v>
          </cell>
          <cell r="L398">
            <v>201</v>
          </cell>
          <cell r="O398">
            <v>221</v>
          </cell>
          <cell r="R398">
            <v>160</v>
          </cell>
          <cell r="U398">
            <v>522</v>
          </cell>
          <cell r="X398">
            <v>1224</v>
          </cell>
          <cell r="AA398">
            <v>6</v>
          </cell>
          <cell r="AD398">
            <v>53</v>
          </cell>
          <cell r="AG398">
            <v>176</v>
          </cell>
          <cell r="AJ398">
            <v>31</v>
          </cell>
          <cell r="AM398">
            <v>85</v>
          </cell>
          <cell r="AP398">
            <v>100</v>
          </cell>
          <cell r="AS398">
            <v>24</v>
          </cell>
          <cell r="AT398">
            <v>35</v>
          </cell>
          <cell r="AU398">
            <v>75</v>
          </cell>
          <cell r="AV398">
            <v>0</v>
          </cell>
          <cell r="AW398">
            <v>392</v>
          </cell>
          <cell r="AX398">
            <v>49</v>
          </cell>
          <cell r="AY398">
            <v>69</v>
          </cell>
          <cell r="AZ398">
            <v>40</v>
          </cell>
          <cell r="BA398">
            <v>48</v>
          </cell>
          <cell r="BB398">
            <v>17</v>
          </cell>
          <cell r="BC398">
            <v>10</v>
          </cell>
          <cell r="BD398">
            <v>43</v>
          </cell>
          <cell r="BE398">
            <v>18</v>
          </cell>
          <cell r="BF398">
            <v>108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3866</v>
          </cell>
          <cell r="BL398">
            <v>3866</v>
          </cell>
        </row>
        <row r="399">
          <cell r="C399" t="str">
            <v>Y02005</v>
          </cell>
          <cell r="D399" t="str">
            <v>Y.2.A) IRES su attività istituzionale</v>
          </cell>
          <cell r="E399" t="str">
            <v>2008</v>
          </cell>
          <cell r="F399" t="str">
            <v>C</v>
          </cell>
          <cell r="G399">
            <v>0</v>
          </cell>
          <cell r="H399">
            <v>0</v>
          </cell>
          <cell r="I399">
            <v>138</v>
          </cell>
          <cell r="L399">
            <v>0</v>
          </cell>
          <cell r="O399">
            <v>0</v>
          </cell>
          <cell r="R399">
            <v>160</v>
          </cell>
          <cell r="U399">
            <v>0</v>
          </cell>
          <cell r="X399">
            <v>1224</v>
          </cell>
          <cell r="AA399">
            <v>6</v>
          </cell>
          <cell r="AD399">
            <v>53</v>
          </cell>
          <cell r="AG399">
            <v>176</v>
          </cell>
          <cell r="AJ399">
            <v>31</v>
          </cell>
          <cell r="AM399">
            <v>85</v>
          </cell>
          <cell r="AP399">
            <v>100</v>
          </cell>
          <cell r="AS399">
            <v>24</v>
          </cell>
          <cell r="AT399">
            <v>35</v>
          </cell>
          <cell r="AU399">
            <v>0</v>
          </cell>
          <cell r="AV399">
            <v>0</v>
          </cell>
          <cell r="AW399">
            <v>0</v>
          </cell>
          <cell r="AX399">
            <v>49</v>
          </cell>
          <cell r="AY399">
            <v>58</v>
          </cell>
          <cell r="AZ399">
            <v>40</v>
          </cell>
          <cell r="BA399">
            <v>0</v>
          </cell>
          <cell r="BB399">
            <v>17</v>
          </cell>
          <cell r="BC399">
            <v>10</v>
          </cell>
          <cell r="BD399">
            <v>43</v>
          </cell>
          <cell r="BE399">
            <v>18</v>
          </cell>
          <cell r="BF399">
            <v>108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2375</v>
          </cell>
          <cell r="BL399">
            <v>2375</v>
          </cell>
        </row>
        <row r="400">
          <cell r="C400" t="str">
            <v>Y02010</v>
          </cell>
          <cell r="D400" t="str">
            <v>Y.2.B) IRES su attività commerciale</v>
          </cell>
          <cell r="E400" t="str">
            <v>2008</v>
          </cell>
          <cell r="F400" t="str">
            <v>C</v>
          </cell>
          <cell r="G400">
            <v>0</v>
          </cell>
          <cell r="H400">
            <v>0</v>
          </cell>
          <cell r="I400">
            <v>21</v>
          </cell>
          <cell r="L400">
            <v>201</v>
          </cell>
          <cell r="O400">
            <v>221</v>
          </cell>
          <cell r="R400">
            <v>0</v>
          </cell>
          <cell r="U400">
            <v>522</v>
          </cell>
          <cell r="X400">
            <v>0</v>
          </cell>
          <cell r="AA400">
            <v>0</v>
          </cell>
          <cell r="AD400">
            <v>0</v>
          </cell>
          <cell r="AG400">
            <v>0</v>
          </cell>
          <cell r="AJ400">
            <v>0</v>
          </cell>
          <cell r="AM400">
            <v>0</v>
          </cell>
          <cell r="AP400">
            <v>0</v>
          </cell>
          <cell r="AS400">
            <v>0</v>
          </cell>
          <cell r="AT400">
            <v>0</v>
          </cell>
          <cell r="AU400">
            <v>75</v>
          </cell>
          <cell r="AV400">
            <v>0</v>
          </cell>
          <cell r="AW400">
            <v>392</v>
          </cell>
          <cell r="AX400">
            <v>0</v>
          </cell>
          <cell r="AY400">
            <v>11</v>
          </cell>
          <cell r="AZ400">
            <v>0</v>
          </cell>
          <cell r="BA400">
            <v>48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1491</v>
          </cell>
          <cell r="BL400">
            <v>1491</v>
          </cell>
        </row>
        <row r="401">
          <cell r="C401" t="str">
            <v>Y03000</v>
          </cell>
          <cell r="D401" t="str">
            <v>Y.3) Accantonamento a F.do Imposte (Accertamenti, condoni, ecc.)</v>
          </cell>
          <cell r="E401" t="str">
            <v>2008</v>
          </cell>
          <cell r="F401" t="str">
            <v>C</v>
          </cell>
          <cell r="G401">
            <v>0</v>
          </cell>
          <cell r="H401">
            <v>0</v>
          </cell>
          <cell r="I401">
            <v>0</v>
          </cell>
          <cell r="L401">
            <v>0</v>
          </cell>
          <cell r="O401">
            <v>0</v>
          </cell>
          <cell r="R401">
            <v>0</v>
          </cell>
          <cell r="U401">
            <v>0</v>
          </cell>
          <cell r="X401">
            <v>0</v>
          </cell>
          <cell r="AA401">
            <v>0</v>
          </cell>
          <cell r="AD401">
            <v>0</v>
          </cell>
          <cell r="AG401">
            <v>0</v>
          </cell>
          <cell r="AJ401">
            <v>0</v>
          </cell>
          <cell r="AM401">
            <v>0</v>
          </cell>
          <cell r="AP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</row>
        <row r="402">
          <cell r="C402" t="str">
            <v>Y99999</v>
          </cell>
          <cell r="D402" t="str">
            <v>Totale imposte e tasse</v>
          </cell>
          <cell r="E402" t="str">
            <v>2008</v>
          </cell>
          <cell r="F402" t="str">
            <v>C</v>
          </cell>
          <cell r="G402">
            <v>0</v>
          </cell>
          <cell r="H402">
            <v>0</v>
          </cell>
          <cell r="I402">
            <v>9377</v>
          </cell>
          <cell r="L402">
            <v>6124</v>
          </cell>
          <cell r="O402">
            <v>18426</v>
          </cell>
          <cell r="R402">
            <v>5835</v>
          </cell>
          <cell r="U402">
            <v>23253</v>
          </cell>
          <cell r="X402">
            <v>28054</v>
          </cell>
          <cell r="AA402">
            <v>10106</v>
          </cell>
          <cell r="AD402">
            <v>9547</v>
          </cell>
          <cell r="AG402">
            <v>11163</v>
          </cell>
          <cell r="AJ402">
            <v>11790</v>
          </cell>
          <cell r="AM402">
            <v>8631</v>
          </cell>
          <cell r="AP402">
            <v>9431</v>
          </cell>
          <cell r="AS402">
            <v>3769</v>
          </cell>
          <cell r="AT402">
            <v>5649</v>
          </cell>
          <cell r="AU402">
            <v>4618</v>
          </cell>
          <cell r="AV402">
            <v>6294</v>
          </cell>
          <cell r="AW402">
            <v>3572</v>
          </cell>
          <cell r="AX402">
            <v>3474</v>
          </cell>
          <cell r="AY402">
            <v>3182</v>
          </cell>
          <cell r="AZ402">
            <v>1879</v>
          </cell>
          <cell r="BA402">
            <v>2910</v>
          </cell>
          <cell r="BB402">
            <v>4478</v>
          </cell>
          <cell r="BC402">
            <v>3672</v>
          </cell>
          <cell r="BD402">
            <v>4038</v>
          </cell>
          <cell r="BE402">
            <v>3328</v>
          </cell>
          <cell r="BF402">
            <v>2155</v>
          </cell>
          <cell r="BG402">
            <v>6640</v>
          </cell>
          <cell r="BH402">
            <v>5903</v>
          </cell>
          <cell r="BI402">
            <v>2971</v>
          </cell>
          <cell r="BJ402">
            <v>649</v>
          </cell>
          <cell r="BK402">
            <v>220918</v>
          </cell>
          <cell r="BL402">
            <v>220918</v>
          </cell>
        </row>
        <row r="403">
          <cell r="C403" t="str">
            <v>Z99999</v>
          </cell>
          <cell r="D403" t="str">
            <v>RISULTATO DI ESERCIZIO</v>
          </cell>
          <cell r="E403" t="str">
            <v>2008</v>
          </cell>
          <cell r="F403" t="str">
            <v>C</v>
          </cell>
          <cell r="G403">
            <v>0</v>
          </cell>
          <cell r="H403">
            <v>0</v>
          </cell>
          <cell r="I403">
            <v>-11906</v>
          </cell>
          <cell r="L403">
            <v>818</v>
          </cell>
          <cell r="O403">
            <v>-87547</v>
          </cell>
          <cell r="R403">
            <v>-15288</v>
          </cell>
          <cell r="U403">
            <v>-62470</v>
          </cell>
          <cell r="X403">
            <v>3067</v>
          </cell>
          <cell r="AA403">
            <v>482</v>
          </cell>
          <cell r="AD403">
            <v>-13247</v>
          </cell>
          <cell r="AG403">
            <v>860</v>
          </cell>
          <cell r="AJ403">
            <v>-36551</v>
          </cell>
          <cell r="AM403">
            <v>-9821</v>
          </cell>
          <cell r="AP403">
            <v>-14841</v>
          </cell>
          <cell r="AS403">
            <v>401</v>
          </cell>
          <cell r="AT403">
            <v>-1154</v>
          </cell>
          <cell r="AU403">
            <v>4</v>
          </cell>
          <cell r="AV403">
            <v>-25377</v>
          </cell>
          <cell r="AW403">
            <v>203</v>
          </cell>
          <cell r="AX403">
            <v>-6288</v>
          </cell>
          <cell r="AY403">
            <v>-9647</v>
          </cell>
          <cell r="AZ403">
            <v>854</v>
          </cell>
          <cell r="BA403">
            <v>-12873</v>
          </cell>
          <cell r="BB403">
            <v>160</v>
          </cell>
          <cell r="BC403">
            <v>251</v>
          </cell>
          <cell r="BD403">
            <v>1314</v>
          </cell>
          <cell r="BE403">
            <v>1397</v>
          </cell>
          <cell r="BF403">
            <v>29</v>
          </cell>
          <cell r="BG403">
            <v>924</v>
          </cell>
          <cell r="BH403">
            <v>-10344</v>
          </cell>
          <cell r="BI403">
            <v>11</v>
          </cell>
          <cell r="BJ403">
            <v>-3530</v>
          </cell>
          <cell r="BK403">
            <v>-331888</v>
          </cell>
          <cell r="BL403">
            <v>-310109</v>
          </cell>
        </row>
      </sheetData>
      <sheetData sheetId="3"/>
      <sheetData sheetId="4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appropriatezza"/>
      <sheetName val="Sheet1"/>
      <sheetName val="Chart Valore domanda"/>
      <sheetName val="Chart Valore domanda 2"/>
      <sheetName val="Chart Costo Livello"/>
      <sheetName val="Indicatori produz ricoveri"/>
      <sheetName val="Produzione ricoveri"/>
      <sheetName val="VP"/>
      <sheetName val="Input"/>
      <sheetName val="Main"/>
      <sheetName val="Main (2)"/>
      <sheetName val="Base_LA_2004"/>
      <sheetName val="Base_LA_2003"/>
      <sheetName val="CLASSIFICAZIONE_LA"/>
      <sheetName val="INDICATORI "/>
      <sheetName val="Pivot su CE"/>
      <sheetName val="Base_CE_2003"/>
      <sheetName val="CLASSIFICAZIONE CE"/>
      <sheetName val="Bench Nazionale procapite Chart"/>
      <sheetName val="Bench Nazionale procapite"/>
      <sheetName val="LA CONFRONTO REGIONI"/>
      <sheetName val="1 Analisi Saldi-Consolidati"/>
      <sheetName val="popolazioni"/>
      <sheetName val="parametri progr"/>
      <sheetName val="CE 200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espizio"/>
      <sheetName val="Fabb. Nazionale"/>
      <sheetName val="SINTESI"/>
      <sheetName val="SINTESI 4"/>
      <sheetName val="Quadro Macro"/>
      <sheetName val="Delibera CIPE 2004"/>
      <sheetName val="FFR 04"/>
      <sheetName val="FFR 05"/>
      <sheetName val="FFR 06"/>
      <sheetName val="FFR 07"/>
      <sheetName val="FFR 08"/>
      <sheetName val="SINTESI 3"/>
      <sheetName val="Prev 2005cassa"/>
      <sheetName val="cassa05 tot "/>
      <sheetName val="SINTESI 2"/>
      <sheetName val="Confronto con IV Trimestre 2007"/>
      <sheetName val="Input"/>
      <sheetName val="Fabb__Nazionale"/>
      <sheetName val="SINTESI_4"/>
      <sheetName val="Quadro_Macro"/>
      <sheetName val="Delibera_CIPE_2004"/>
      <sheetName val="FFR_04"/>
      <sheetName val="FFR_05"/>
      <sheetName val="FFR_06"/>
      <sheetName val="FFR_07"/>
      <sheetName val="FFR_08"/>
      <sheetName val="SINTESI_3"/>
      <sheetName val="Prev_2005cassa"/>
      <sheetName val="cassa05_tot_"/>
      <sheetName val="SINTESI_2"/>
      <sheetName val="Confronto_con_IV_Trimestre_2007"/>
      <sheetName val="Fabb__Nazionale1"/>
      <sheetName val="SINTESI_41"/>
      <sheetName val="Quadro_Macro1"/>
      <sheetName val="Delibera_CIPE_20041"/>
      <sheetName val="FFR_041"/>
      <sheetName val="FFR_051"/>
      <sheetName val="FFR_061"/>
      <sheetName val="FFR_071"/>
      <sheetName val="FFR_081"/>
      <sheetName val="SINTESI_31"/>
      <sheetName val="Prev_2005cassa1"/>
      <sheetName val="cassa05_tot_1"/>
      <sheetName val="SINTESI_21"/>
      <sheetName val="Confronto_con_IV_Trimestre_2001"/>
      <sheetName val="parametri progr"/>
      <sheetName val="Convalida"/>
    </sheetNames>
    <sheetDataSet>
      <sheetData sheetId="0">
        <row r="7">
          <cell r="L7">
            <v>4.3999999999999997E-2</v>
          </cell>
        </row>
      </sheetData>
      <sheetData sheetId="1"/>
      <sheetData sheetId="2"/>
      <sheetData sheetId="3"/>
      <sheetData sheetId="4" refreshError="1">
        <row r="7">
          <cell r="L7">
            <v>4.3999999999999997E-2</v>
          </cell>
        </row>
        <row r="9">
          <cell r="L9">
            <v>4.3999999999999997E-2</v>
          </cell>
        </row>
        <row r="10">
          <cell r="L10">
            <v>4.2999999999999997E-2</v>
          </cell>
        </row>
        <row r="11">
          <cell r="L11">
            <v>4.3999999999999997E-2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>
        <row r="7">
          <cell r="L7">
            <v>4.3999999999999997E-2</v>
          </cell>
        </row>
      </sheetData>
      <sheetData sheetId="18"/>
      <sheetData sheetId="19">
        <row r="7">
          <cell r="L7">
            <v>4.3999999999999997E-2</v>
          </cell>
        </row>
      </sheetData>
      <sheetData sheetId="20"/>
      <sheetData sheetId="21">
        <row r="7">
          <cell r="L7">
            <v>4.3999999999999997E-2</v>
          </cell>
        </row>
      </sheetData>
      <sheetData sheetId="22"/>
      <sheetData sheetId="23">
        <row r="7">
          <cell r="L7">
            <v>4.3999999999999997E-2</v>
          </cell>
        </row>
      </sheetData>
      <sheetData sheetId="24"/>
      <sheetData sheetId="25">
        <row r="7">
          <cell r="L7">
            <v>4.3999999999999997E-2</v>
          </cell>
        </row>
      </sheetData>
      <sheetData sheetId="26"/>
      <sheetData sheetId="27">
        <row r="7">
          <cell r="L7">
            <v>4.3999999999999997E-2</v>
          </cell>
        </row>
      </sheetData>
      <sheetData sheetId="28"/>
      <sheetData sheetId="29">
        <row r="7">
          <cell r="L7">
            <v>4.3999999999999997E-2</v>
          </cell>
        </row>
      </sheetData>
      <sheetData sheetId="30"/>
      <sheetData sheetId="31">
        <row r="7">
          <cell r="L7">
            <v>4.3999999999999997E-2</v>
          </cell>
        </row>
      </sheetData>
      <sheetData sheetId="32"/>
      <sheetData sheetId="33">
        <row r="7">
          <cell r="L7">
            <v>4.3999999999999997E-2</v>
          </cell>
        </row>
      </sheetData>
      <sheetData sheetId="34"/>
      <sheetData sheetId="35">
        <row r="7">
          <cell r="L7">
            <v>4.3999999999999997E-2</v>
          </cell>
        </row>
      </sheetData>
      <sheetData sheetId="36"/>
      <sheetData sheetId="37">
        <row r="7">
          <cell r="L7">
            <v>4.3999999999999997E-2</v>
          </cell>
        </row>
      </sheetData>
      <sheetData sheetId="38"/>
      <sheetData sheetId="39"/>
      <sheetData sheetId="40"/>
      <sheetData sheetId="41">
        <row r="7">
          <cell r="L7">
            <v>4.3999999999999997E-2</v>
          </cell>
        </row>
      </sheetData>
      <sheetData sheetId="42"/>
      <sheetData sheetId="43">
        <row r="7">
          <cell r="L7">
            <v>4.3999999999999997E-2</v>
          </cell>
        </row>
      </sheetData>
      <sheetData sheetId="44"/>
      <sheetData sheetId="45" refreshError="1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K MODELLO"/>
      <sheetName val="Foglio2"/>
      <sheetName val="Foglio3"/>
      <sheetName val="Foglio1"/>
      <sheetName val="MODELLO"/>
      <sheetName val="VALORI"/>
      <sheetName val="TABELLE ENTRATA"/>
      <sheetName val="TAB POPOLAZIONE (2)"/>
      <sheetName val="TAB POPOLAZIONE"/>
      <sheetName val="TAB POPOLAZIONE (valentini)"/>
      <sheetName val="TABELLE CALCOLO"/>
      <sheetName val="MODELLO (%)"/>
      <sheetName val="Best moves (appoggio)"/>
      <sheetName val="Non autosuff tedesca (appoggio)"/>
      <sheetName val="APPROPRIATEZZA (appoggio)"/>
      <sheetName val="PESI POP TOSCANA (appoggio)"/>
      <sheetName val="Disabilità (appoggio)"/>
      <sheetName val="popolazione ISTAT (appoggio)"/>
      <sheetName val="Pop Trentina (appoggio)"/>
      <sheetName val="Costi del personale"/>
      <sheetName val="Pesi farmaceutica (appoggio)"/>
      <sheetName val="Pesi specialistica (appoggio)"/>
      <sheetName val="POPOLAZIONE (backup)"/>
      <sheetName val="RIPARTO 2004"/>
      <sheetName val="CHK_MODELLO"/>
      <sheetName val="TABELLE_ENTRATA"/>
      <sheetName val="TAB_POPOLAZIONE_(2)"/>
      <sheetName val="TAB_POPOLAZIONE"/>
      <sheetName val="TAB_POPOLAZIONE_(valentini)"/>
      <sheetName val="TABELLE_CALCOLO"/>
      <sheetName val="MODELLO_(%)"/>
      <sheetName val="Best_moves_(appoggio)"/>
      <sheetName val="Non_autosuff_tedesca_(appoggio)"/>
      <sheetName val="APPROPRIATEZZA_(appoggio)"/>
      <sheetName val="PESI_POP_TOSCANA_(appoggio)"/>
      <sheetName val="Disabilità_(appoggio)"/>
      <sheetName val="popolazione_ISTAT_(appoggio)"/>
      <sheetName val="Pop_Trentina_(appoggio)"/>
      <sheetName val="Costi_del_personale"/>
      <sheetName val="Pesi_farmaceutica_(appoggio)"/>
      <sheetName val="Pesi_specialistica_(appoggio)"/>
      <sheetName val="POPOLAZIONE_(backup)"/>
      <sheetName val="RIPARTO_2004"/>
      <sheetName val="CHK_MODELLO1"/>
      <sheetName val="TABELLE_ENTRATA1"/>
      <sheetName val="TAB_POPOLAZIONE_(2)1"/>
      <sheetName val="TAB_POPOLAZIONE1"/>
      <sheetName val="TAB_POPOLAZIONE_(valentini)1"/>
      <sheetName val="TABELLE_CALCOLO1"/>
      <sheetName val="MODELLO_(%)1"/>
      <sheetName val="Best_moves_(appoggio)1"/>
      <sheetName val="Non_autosuff_tedesca_(appoggio1"/>
      <sheetName val="APPROPRIATEZZA_(appoggio)1"/>
      <sheetName val="PESI_POP_TOSCANA_(appoggio)1"/>
      <sheetName val="Disabilità_(appoggio)1"/>
      <sheetName val="popolazione_ISTAT_(appoggio)1"/>
      <sheetName val="Pop_Trentina_(appoggio)1"/>
      <sheetName val="Costi_del_personale1"/>
      <sheetName val="Pesi_farmaceutica_(appoggio)1"/>
      <sheetName val="Pesi_specialistica_(appoggio)1"/>
      <sheetName val="POPOLAZIONE_(backup)1"/>
      <sheetName val="RIPARTO_20041"/>
    </sheetNames>
    <sheetDataSet>
      <sheetData sheetId="0">
        <row r="5">
          <cell r="B5">
            <v>4565677.4227499999</v>
          </cell>
        </row>
      </sheetData>
      <sheetData sheetId="1">
        <row r="5">
          <cell r="B5">
            <v>4565677.4227499999</v>
          </cell>
        </row>
      </sheetData>
      <sheetData sheetId="2">
        <row r="5">
          <cell r="B5">
            <v>4565677.4227499999</v>
          </cell>
        </row>
      </sheetData>
      <sheetData sheetId="3">
        <row r="5">
          <cell r="B5">
            <v>4565677.4227499999</v>
          </cell>
        </row>
      </sheetData>
      <sheetData sheetId="4">
        <row r="5">
          <cell r="B5">
            <v>4565677.4227499999</v>
          </cell>
        </row>
      </sheetData>
      <sheetData sheetId="5" refreshError="1">
        <row r="5">
          <cell r="B5">
            <v>4565677.4227499999</v>
          </cell>
        </row>
        <row r="8">
          <cell r="C8">
            <v>1500000000</v>
          </cell>
        </row>
        <row r="9">
          <cell r="C9">
            <v>0</v>
          </cell>
        </row>
        <row r="10">
          <cell r="C10">
            <v>0</v>
          </cell>
        </row>
        <row r="13">
          <cell r="C13">
            <v>0.05</v>
          </cell>
        </row>
        <row r="14">
          <cell r="C14">
            <v>0</v>
          </cell>
        </row>
        <row r="15">
          <cell r="C15">
            <v>1</v>
          </cell>
        </row>
        <row r="16">
          <cell r="C16">
            <v>1</v>
          </cell>
        </row>
        <row r="20">
          <cell r="C20">
            <v>0.5</v>
          </cell>
        </row>
        <row r="21">
          <cell r="C21">
            <v>0</v>
          </cell>
        </row>
        <row r="22">
          <cell r="C22">
            <v>6.9000000000000006E-2</v>
          </cell>
        </row>
        <row r="24">
          <cell r="C24" t="str">
            <v>pop_TOT</v>
          </cell>
        </row>
        <row r="25">
          <cell r="C25">
            <v>0.17100000000000001</v>
          </cell>
        </row>
        <row r="26">
          <cell r="C26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0.13</v>
          </cell>
        </row>
        <row r="36">
          <cell r="C36">
            <v>0.13</v>
          </cell>
        </row>
        <row r="37">
          <cell r="C37">
            <v>0</v>
          </cell>
        </row>
        <row r="39">
          <cell r="C39" t="str">
            <v>pop_over_75</v>
          </cell>
        </row>
        <row r="43">
          <cell r="C43">
            <v>0</v>
          </cell>
        </row>
        <row r="45">
          <cell r="C45" t="str">
            <v>pop_TOT</v>
          </cell>
        </row>
        <row r="47">
          <cell r="C47">
            <v>0.45</v>
          </cell>
        </row>
        <row r="48">
          <cell r="C48">
            <v>0</v>
          </cell>
        </row>
        <row r="49">
          <cell r="C49">
            <v>1</v>
          </cell>
        </row>
        <row r="51">
          <cell r="C51" t="str">
            <v>pop_FA</v>
          </cell>
        </row>
        <row r="52">
          <cell r="C52">
            <v>0</v>
          </cell>
        </row>
        <row r="54">
          <cell r="C54" t="str">
            <v>pop_disab</v>
          </cell>
        </row>
        <row r="55">
          <cell r="C55">
            <v>0</v>
          </cell>
        </row>
        <row r="57">
          <cell r="C57" t="str">
            <v>pop_disab</v>
          </cell>
        </row>
        <row r="58">
          <cell r="C58">
            <v>0</v>
          </cell>
        </row>
        <row r="81">
          <cell r="C81">
            <v>0.71</v>
          </cell>
        </row>
      </sheetData>
      <sheetData sheetId="6">
        <row r="8">
          <cell r="C8">
            <v>1500000000</v>
          </cell>
        </row>
      </sheetData>
      <sheetData sheetId="7"/>
      <sheetData sheetId="8"/>
      <sheetData sheetId="9"/>
      <sheetData sheetId="10" refreshError="1">
        <row r="5">
          <cell r="B5">
            <v>4565677.4227499999</v>
          </cell>
          <cell r="C5">
            <v>0</v>
          </cell>
          <cell r="D5">
            <v>4565677.4227499999</v>
          </cell>
          <cell r="F5">
            <v>526287</v>
          </cell>
          <cell r="K5">
            <v>4296822</v>
          </cell>
          <cell r="M5">
            <v>4622703.0549999997</v>
          </cell>
          <cell r="O5">
            <v>2205324.9550895095</v>
          </cell>
          <cell r="Q5">
            <v>8.4186773389839417E-2</v>
          </cell>
          <cell r="BB5">
            <v>6019282.54</v>
          </cell>
          <cell r="BL5">
            <v>5091189.95</v>
          </cell>
          <cell r="BV5">
            <v>6019282.54</v>
          </cell>
          <cell r="CF5">
            <v>7839499.1349999998</v>
          </cell>
          <cell r="CT5">
            <v>0.96296296296296302</v>
          </cell>
          <cell r="CU5">
            <v>0.8</v>
          </cell>
          <cell r="CV5">
            <v>7.1084756752934672E-2</v>
          </cell>
          <cell r="CW5">
            <v>5.9055028687053424E-2</v>
          </cell>
          <cell r="FA5">
            <v>7.6790999156557724E-2</v>
          </cell>
        </row>
        <row r="6">
          <cell r="B6">
            <v>124850.56624999997</v>
          </cell>
          <cell r="C6">
            <v>0</v>
          </cell>
          <cell r="D6">
            <v>124850.56624999997</v>
          </cell>
          <cell r="F6">
            <v>16052</v>
          </cell>
          <cell r="K6">
            <v>122360</v>
          </cell>
          <cell r="M6">
            <v>127266.82499999998</v>
          </cell>
          <cell r="O6">
            <v>61006.864970028233</v>
          </cell>
          <cell r="Q6">
            <v>1.0743396392885693E-2</v>
          </cell>
          <cell r="BB6">
            <v>167980.88</v>
          </cell>
          <cell r="BL6">
            <v>144648.15</v>
          </cell>
          <cell r="BV6">
            <v>167980.88</v>
          </cell>
          <cell r="CF6">
            <v>226142.315</v>
          </cell>
          <cell r="CT6">
            <v>0.72839506172839519</v>
          </cell>
          <cell r="CU6">
            <v>0.75384615384615394</v>
          </cell>
          <cell r="CV6">
            <v>1.5311791119381035E-3</v>
          </cell>
          <cell r="CW6">
            <v>1.5846805463578439E-3</v>
          </cell>
          <cell r="FA6">
            <v>2.1314104551324493E-3</v>
          </cell>
        </row>
        <row r="7">
          <cell r="B7">
            <v>9279746.0412499998</v>
          </cell>
          <cell r="C7">
            <v>0</v>
          </cell>
          <cell r="D7">
            <v>9279746.0412499998</v>
          </cell>
          <cell r="F7">
            <v>1244706</v>
          </cell>
          <cell r="K7">
            <v>9318038</v>
          </cell>
          <cell r="M7">
            <v>9526465.2449999992</v>
          </cell>
          <cell r="O7">
            <v>4579016.7263171785</v>
          </cell>
          <cell r="Q7">
            <v>8.0032496175160464E-2</v>
          </cell>
          <cell r="BB7">
            <v>12628545.359999999</v>
          </cell>
          <cell r="BL7">
            <v>11027041.4</v>
          </cell>
          <cell r="BV7">
            <v>12628545.359999999</v>
          </cell>
          <cell r="CF7">
            <v>17371423.074999999</v>
          </cell>
          <cell r="CT7">
            <v>0.79012345679012352</v>
          </cell>
          <cell r="CU7">
            <v>0.76923076923076927</v>
          </cell>
          <cell r="CV7">
            <v>0.12648498312704828</v>
          </cell>
          <cell r="CW7">
            <v>0.12314042828474651</v>
          </cell>
          <cell r="FA7">
            <v>0.15993459313277372</v>
          </cell>
        </row>
        <row r="8">
          <cell r="B8">
            <v>438395.82699999993</v>
          </cell>
          <cell r="C8">
            <v>0</v>
          </cell>
          <cell r="D8">
            <v>438395.82699999993</v>
          </cell>
          <cell r="F8">
            <v>80791</v>
          </cell>
          <cell r="K8">
            <v>471635</v>
          </cell>
          <cell r="M8">
            <v>454299.34</v>
          </cell>
          <cell r="O8">
            <v>217514.71593135412</v>
          </cell>
          <cell r="Q8">
            <v>2.4395246252031082E-2</v>
          </cell>
          <cell r="BB8">
            <v>631085.06000000006</v>
          </cell>
          <cell r="BL8">
            <v>544293.30000000005</v>
          </cell>
          <cell r="BV8">
            <v>631085.06000000006</v>
          </cell>
          <cell r="CF8">
            <v>872220.5</v>
          </cell>
          <cell r="CT8">
            <v>0.90123456790123457</v>
          </cell>
          <cell r="CU8">
            <v>0.86153846153846148</v>
          </cell>
          <cell r="CV8">
            <v>7.3023627436546914E-3</v>
          </cell>
          <cell r="CW8">
            <v>6.9807202118477713E-3</v>
          </cell>
          <cell r="FA8">
            <v>7.7419180738275859E-3</v>
          </cell>
        </row>
        <row r="9">
          <cell r="B9">
            <v>487906.47924999997</v>
          </cell>
          <cell r="C9">
            <v>0</v>
          </cell>
          <cell r="D9">
            <v>487906.47924999997</v>
          </cell>
          <cell r="F9">
            <v>74866</v>
          </cell>
          <cell r="K9">
            <v>493406</v>
          </cell>
          <cell r="M9">
            <v>499805.57499999995</v>
          </cell>
          <cell r="O9">
            <v>238074.37691638438</v>
          </cell>
          <cell r="Q9">
            <v>2.0477527797792543E-2</v>
          </cell>
          <cell r="BB9">
            <v>675509.52</v>
          </cell>
          <cell r="BL9">
            <v>576212.94999999995</v>
          </cell>
          <cell r="BV9">
            <v>675509.52</v>
          </cell>
          <cell r="CF9">
            <v>904556.04500000004</v>
          </cell>
          <cell r="CT9">
            <v>0.32098765432098769</v>
          </cell>
          <cell r="CU9">
            <v>0.35384615384615381</v>
          </cell>
          <cell r="CV9">
            <v>2.7208981809066089E-3</v>
          </cell>
          <cell r="CW9">
            <v>2.9994279946917225E-3</v>
          </cell>
          <cell r="FA9">
            <v>8.4148549553672205E-3</v>
          </cell>
        </row>
        <row r="10">
          <cell r="B10">
            <v>4651671.8535000002</v>
          </cell>
          <cell r="C10">
            <v>0</v>
          </cell>
          <cell r="D10">
            <v>4651671.8535000002</v>
          </cell>
          <cell r="F10">
            <v>637939</v>
          </cell>
          <cell r="K10">
            <v>4671372</v>
          </cell>
          <cell r="M10">
            <v>4761027.5500000007</v>
          </cell>
          <cell r="O10">
            <v>2281952.1489001294</v>
          </cell>
          <cell r="Q10">
            <v>6.1138511723811725E-2</v>
          </cell>
          <cell r="BB10">
            <v>6360962.8200000003</v>
          </cell>
          <cell r="BL10">
            <v>5491328.1499999994</v>
          </cell>
          <cell r="BV10">
            <v>6360962.8200000003</v>
          </cell>
          <cell r="CF10">
            <v>8714119.9399999995</v>
          </cell>
          <cell r="CT10">
            <v>0.74074074074074081</v>
          </cell>
          <cell r="CU10">
            <v>0.75384615384615394</v>
          </cell>
          <cell r="CV10">
            <v>5.9447037891738094E-2</v>
          </cell>
          <cell r="CW10">
            <v>6.0498793177514998E-2</v>
          </cell>
          <cell r="FA10">
            <v>8.0103228377457286E-2</v>
          </cell>
        </row>
        <row r="11">
          <cell r="B11">
            <v>1293741.5332499999</v>
          </cell>
          <cell r="C11">
            <v>0</v>
          </cell>
          <cell r="D11">
            <v>1293741.5332499999</v>
          </cell>
          <cell r="F11">
            <v>141578</v>
          </cell>
          <cell r="K11">
            <v>1202070</v>
          </cell>
          <cell r="M11">
            <v>1302787.4949999999</v>
          </cell>
          <cell r="O11">
            <v>620016.41394649399</v>
          </cell>
          <cell r="Q11">
            <v>2.5978516719189212E-2</v>
          </cell>
          <cell r="BB11">
            <v>1695719.04</v>
          </cell>
          <cell r="BL11">
            <v>1425585.5999999999</v>
          </cell>
          <cell r="BV11">
            <v>1695719.04</v>
          </cell>
          <cell r="CF11">
            <v>2197401.9749999996</v>
          </cell>
          <cell r="CT11">
            <v>0.44444444444444448</v>
          </cell>
          <cell r="CU11">
            <v>0.50769230769230766</v>
          </cell>
          <cell r="CV11">
            <v>9.1783956625832754E-3</v>
          </cell>
          <cell r="CW11">
            <v>1.0484551968412434E-2</v>
          </cell>
          <cell r="FA11">
            <v>2.1645291495398056E-2</v>
          </cell>
        </row>
        <row r="12">
          <cell r="B12">
            <v>1837655.8817499999</v>
          </cell>
          <cell r="C12">
            <v>0</v>
          </cell>
          <cell r="D12">
            <v>1837655.8817499999</v>
          </cell>
          <cell r="F12">
            <v>172136</v>
          </cell>
          <cell r="K12">
            <v>1585612</v>
          </cell>
          <cell r="M12">
            <v>1820278.5349999997</v>
          </cell>
          <cell r="O12">
            <v>860082.89377766917</v>
          </cell>
          <cell r="Q12">
            <v>1.8080321548621207E-2</v>
          </cell>
          <cell r="BB12">
            <v>2334222.2000000002</v>
          </cell>
          <cell r="BL12">
            <v>1862665.9</v>
          </cell>
          <cell r="BV12">
            <v>2334222.2000000002</v>
          </cell>
          <cell r="CF12">
            <v>2814923.5649999999</v>
          </cell>
          <cell r="CT12">
            <v>1.1728395061728396</v>
          </cell>
          <cell r="CU12">
            <v>0.87692307692307692</v>
          </cell>
          <cell r="CV12">
            <v>3.1948836378018736E-2</v>
          </cell>
          <cell r="CW12">
            <v>2.3887899199564775E-2</v>
          </cell>
          <cell r="FA12">
            <v>2.9939440009094716E-2</v>
          </cell>
        </row>
        <row r="13">
          <cell r="B13">
            <v>4453554.585</v>
          </cell>
          <cell r="C13">
            <v>0</v>
          </cell>
          <cell r="D13">
            <v>4453554.585</v>
          </cell>
          <cell r="F13">
            <v>494940</v>
          </cell>
          <cell r="K13">
            <v>4107144</v>
          </cell>
          <cell r="M13">
            <v>4460483.3499999996</v>
          </cell>
          <cell r="O13">
            <v>2121403.6788373403</v>
          </cell>
          <cell r="Q13">
            <v>7.3391991425396721E-2</v>
          </cell>
          <cell r="BB13">
            <v>5840114.7999999998</v>
          </cell>
          <cell r="BL13">
            <v>4801601.5999999996</v>
          </cell>
          <cell r="BV13">
            <v>5840114.7999999998</v>
          </cell>
          <cell r="CF13">
            <v>7502961.4700000007</v>
          </cell>
          <cell r="CT13">
            <v>0.87654320987654322</v>
          </cell>
          <cell r="CU13">
            <v>0.84615384615384615</v>
          </cell>
          <cell r="CV13">
            <v>6.1849016001553563E-2</v>
          </cell>
          <cell r="CW13">
            <v>5.9704738090340437E-2</v>
          </cell>
          <cell r="FA13">
            <v>7.4266814358218497E-2</v>
          </cell>
        </row>
        <row r="14">
          <cell r="B14">
            <v>3905584.5522499997</v>
          </cell>
          <cell r="C14">
            <v>0</v>
          </cell>
          <cell r="D14">
            <v>3905584.5522499997</v>
          </cell>
          <cell r="F14">
            <v>426186</v>
          </cell>
          <cell r="K14">
            <v>3589288.5</v>
          </cell>
          <cell r="M14">
            <v>3917150.7449999996</v>
          </cell>
          <cell r="O14">
            <v>1858772.5910971588</v>
          </cell>
          <cell r="Q14">
            <v>7.6159089488507789E-2</v>
          </cell>
          <cell r="BB14">
            <v>5114826.9400000004</v>
          </cell>
          <cell r="BL14">
            <v>4210063.75</v>
          </cell>
          <cell r="BV14">
            <v>5114826.9400000004</v>
          </cell>
          <cell r="CF14">
            <v>6544647.5</v>
          </cell>
          <cell r="CT14">
            <v>0.87654320987654322</v>
          </cell>
          <cell r="CU14">
            <v>0.87692307692307692</v>
          </cell>
          <cell r="CV14">
            <v>5.4050688719629064E-2</v>
          </cell>
          <cell r="CW14">
            <v>5.4074112636733992E-2</v>
          </cell>
          <cell r="FA14">
            <v>6.5048848957404384E-2</v>
          </cell>
        </row>
        <row r="15">
          <cell r="B15">
            <v>928316.13449999993</v>
          </cell>
          <cell r="C15">
            <v>0</v>
          </cell>
          <cell r="D15">
            <v>928316.13449999993</v>
          </cell>
          <cell r="F15">
            <v>105356</v>
          </cell>
          <cell r="K15">
            <v>854174</v>
          </cell>
          <cell r="M15">
            <v>930478.31</v>
          </cell>
          <cell r="O15">
            <v>440093.16458215244</v>
          </cell>
          <cell r="Q15">
            <v>2.7929187859943562E-2</v>
          </cell>
          <cell r="BB15">
            <v>1222098.3999999999</v>
          </cell>
          <cell r="BL15">
            <v>994201.59999999998</v>
          </cell>
          <cell r="BV15">
            <v>1222098.3999999999</v>
          </cell>
          <cell r="CF15">
            <v>1553151.78</v>
          </cell>
          <cell r="CT15">
            <v>0.91358024691358031</v>
          </cell>
          <cell r="CU15">
            <v>0.75384615384615394</v>
          </cell>
          <cell r="CV15">
            <v>1.3406412672287623E-2</v>
          </cell>
          <cell r="CW15">
            <v>1.106238085162361E-2</v>
          </cell>
          <cell r="FA15">
            <v>1.5458341651388985E-2</v>
          </cell>
        </row>
        <row r="16">
          <cell r="B16">
            <v>1609898.4309999999</v>
          </cell>
          <cell r="C16">
            <v>0</v>
          </cell>
          <cell r="D16">
            <v>1609898.4309999999</v>
          </cell>
          <cell r="F16">
            <v>196275</v>
          </cell>
          <cell r="K16">
            <v>1511774</v>
          </cell>
          <cell r="M16">
            <v>1618998.03</v>
          </cell>
          <cell r="O16">
            <v>767588.42791161127</v>
          </cell>
          <cell r="Q16">
            <v>3.2107855364200591E-2</v>
          </cell>
          <cell r="BB16">
            <v>2144890.66</v>
          </cell>
          <cell r="BL16">
            <v>1754343.3</v>
          </cell>
          <cell r="BV16">
            <v>2144890.66</v>
          </cell>
          <cell r="CF16">
            <v>2759527.76</v>
          </cell>
          <cell r="CT16">
            <v>0.87654320987654322</v>
          </cell>
          <cell r="CU16">
            <v>1.0307692307692309</v>
          </cell>
          <cell r="CV16">
            <v>2.2765633324941283E-2</v>
          </cell>
          <cell r="CW16">
            <v>2.6771200878538751E-2</v>
          </cell>
          <cell r="FA16">
            <v>2.7005446478368576E-2</v>
          </cell>
        </row>
        <row r="17">
          <cell r="B17">
            <v>5191834.6879999992</v>
          </cell>
          <cell r="C17">
            <v>0</v>
          </cell>
          <cell r="D17">
            <v>5191834.6879999992</v>
          </cell>
          <cell r="F17">
            <v>724089</v>
          </cell>
          <cell r="K17">
            <v>5261240.5</v>
          </cell>
          <cell r="M17">
            <v>5346495.8999999994</v>
          </cell>
          <cell r="O17">
            <v>2560883.93560265</v>
          </cell>
          <cell r="Q17">
            <v>5.7503891753900513E-2</v>
          </cell>
          <cell r="BB17">
            <v>7123772</v>
          </cell>
          <cell r="BL17">
            <v>6204734.4000000004</v>
          </cell>
          <cell r="BV17">
            <v>7123772</v>
          </cell>
          <cell r="CF17">
            <v>9817470.5250000004</v>
          </cell>
          <cell r="CT17">
            <v>0.86419753086419759</v>
          </cell>
          <cell r="CU17">
            <v>0.86153846153846148</v>
          </cell>
          <cell r="CV17">
            <v>7.8112531091055953E-2</v>
          </cell>
          <cell r="CW17">
            <v>7.7872184841545011E-2</v>
          </cell>
          <cell r="FA17">
            <v>8.9749843269843491E-2</v>
          </cell>
        </row>
        <row r="18">
          <cell r="B18">
            <v>1331950.5307499999</v>
          </cell>
          <cell r="C18">
            <v>0</v>
          </cell>
          <cell r="D18">
            <v>1331950.5307499999</v>
          </cell>
          <cell r="F18">
            <v>176337</v>
          </cell>
          <cell r="K18">
            <v>1290619.5</v>
          </cell>
          <cell r="M18">
            <v>1350835.5549999999</v>
          </cell>
          <cell r="O18">
            <v>640936.08762589993</v>
          </cell>
          <cell r="Q18">
            <v>3.568924981634241E-2</v>
          </cell>
          <cell r="BB18">
            <v>1806495.4</v>
          </cell>
          <cell r="BL18">
            <v>1497052.25</v>
          </cell>
          <cell r="BV18">
            <v>1806495.4</v>
          </cell>
          <cell r="CF18">
            <v>2373904.12</v>
          </cell>
          <cell r="CT18">
            <v>1.1481481481481484</v>
          </cell>
          <cell r="CU18">
            <v>1.3384615384615384</v>
          </cell>
          <cell r="CV18">
            <v>2.5457496169538612E-2</v>
          </cell>
          <cell r="CW18">
            <v>2.9677249877045248E-2</v>
          </cell>
          <cell r="FA18">
            <v>2.2602051175370164E-2</v>
          </cell>
        </row>
        <row r="19">
          <cell r="B19">
            <v>335299.777</v>
          </cell>
          <cell r="C19">
            <v>0</v>
          </cell>
          <cell r="D19">
            <v>335299.777</v>
          </cell>
          <cell r="F19">
            <v>44490</v>
          </cell>
          <cell r="K19">
            <v>322218</v>
          </cell>
          <cell r="M19">
            <v>339219.58999999997</v>
          </cell>
          <cell r="O19">
            <v>160592.06979261947</v>
          </cell>
          <cell r="Q19">
            <v>1.4635451410335027E-2</v>
          </cell>
          <cell r="BB19">
            <v>454568.04000000004</v>
          </cell>
          <cell r="BL19">
            <v>371997.05</v>
          </cell>
          <cell r="BV19">
            <v>454568.04000000004</v>
          </cell>
          <cell r="CF19">
            <v>589607.37</v>
          </cell>
          <cell r="CT19">
            <v>1.2098765432098766</v>
          </cell>
          <cell r="CU19">
            <v>1.0615384615384615</v>
          </cell>
          <cell r="CV19">
            <v>6.6974640220946015E-3</v>
          </cell>
          <cell r="CW19">
            <v>5.87631497951126E-3</v>
          </cell>
          <cell r="FA19">
            <v>5.6704503594464349E-3</v>
          </cell>
        </row>
        <row r="20">
          <cell r="B20">
            <v>5139244.6349999998</v>
          </cell>
          <cell r="C20">
            <v>0</v>
          </cell>
          <cell r="D20">
            <v>5139244.6349999998</v>
          </cell>
          <cell r="F20">
            <v>1038562</v>
          </cell>
          <cell r="K20">
            <v>5790192.5</v>
          </cell>
          <cell r="M20">
            <v>5413928.3300000001</v>
          </cell>
          <cell r="O20">
            <v>2585099.56526893</v>
          </cell>
          <cell r="Q20">
            <v>4.5662400550458011E-2</v>
          </cell>
          <cell r="BB20">
            <v>7615277.9800000004</v>
          </cell>
          <cell r="BL20">
            <v>6670440.6000000006</v>
          </cell>
          <cell r="BV20">
            <v>7615277.9800000004</v>
          </cell>
          <cell r="CF20">
            <v>10811853.244999999</v>
          </cell>
          <cell r="CT20">
            <v>1.2222222222222223</v>
          </cell>
          <cell r="CU20">
            <v>1.3538461538461539</v>
          </cell>
          <cell r="CV20">
            <v>0.1215801606817291</v>
          </cell>
          <cell r="CW20">
            <v>0.13467340875514608</v>
          </cell>
          <cell r="FA20">
            <v>9.2438637800972001E-2</v>
          </cell>
        </row>
        <row r="21">
          <cell r="B21">
            <v>3777346.5264999997</v>
          </cell>
          <cell r="C21">
            <v>0</v>
          </cell>
          <cell r="D21">
            <v>3777346.5264999997</v>
          </cell>
          <cell r="F21">
            <v>653234</v>
          </cell>
          <cell r="K21">
            <v>4047093.5</v>
          </cell>
          <cell r="M21">
            <v>3936782.4099999997</v>
          </cell>
          <cell r="O21">
            <v>1877766.4733713053</v>
          </cell>
          <cell r="Q21">
            <v>6.4310106473352655E-2</v>
          </cell>
          <cell r="BB21">
            <v>5414598.1799999997</v>
          </cell>
          <cell r="BL21">
            <v>4701204.8000000007</v>
          </cell>
          <cell r="BV21">
            <v>5414598.1799999997</v>
          </cell>
          <cell r="CF21">
            <v>7545433.0250000004</v>
          </cell>
          <cell r="CT21">
            <v>1.0987654320987654</v>
          </cell>
          <cell r="CU21">
            <v>1.1692307692307691</v>
          </cell>
          <cell r="CV21">
            <v>7.639549700275676E-2</v>
          </cell>
          <cell r="CW21">
            <v>8.1294845211576594E-2</v>
          </cell>
          <cell r="FA21">
            <v>6.6630172025384182E-2</v>
          </cell>
        </row>
        <row r="22">
          <cell r="B22">
            <v>589571.05449999997</v>
          </cell>
          <cell r="C22">
            <v>0</v>
          </cell>
          <cell r="D22">
            <v>589571.05449999997</v>
          </cell>
          <cell r="F22">
            <v>90068</v>
          </cell>
          <cell r="K22">
            <v>598162.5</v>
          </cell>
          <cell r="M22">
            <v>604502.72</v>
          </cell>
          <cell r="O22">
            <v>287702.08082705602</v>
          </cell>
          <cell r="Q22">
            <v>3.2932511384199017E-2</v>
          </cell>
          <cell r="BB22">
            <v>822694.9</v>
          </cell>
          <cell r="BL22">
            <v>688750.4</v>
          </cell>
          <cell r="BV22">
            <v>822694.9</v>
          </cell>
          <cell r="CF22">
            <v>1107024.355</v>
          </cell>
          <cell r="CT22">
            <v>1.0123456790123457</v>
          </cell>
          <cell r="CU22">
            <v>1.0923076923076922</v>
          </cell>
          <cell r="CV22">
            <v>1.0403214451197551E-2</v>
          </cell>
          <cell r="CW22">
            <v>1.1224931765260245E-2</v>
          </cell>
          <cell r="FA22">
            <v>1.0179500829405885E-2</v>
          </cell>
        </row>
        <row r="23">
          <cell r="B23">
            <v>1917555.1510000001</v>
          </cell>
          <cell r="C23">
            <v>0</v>
          </cell>
          <cell r="D23">
            <v>1917555.1510000001</v>
          </cell>
          <cell r="F23">
            <v>319821</v>
          </cell>
          <cell r="K23">
            <v>2018766.5</v>
          </cell>
          <cell r="M23">
            <v>1986959.53</v>
          </cell>
          <cell r="O23">
            <v>945142.49179544614</v>
          </cell>
          <cell r="Q23">
            <v>4.9893431141470594E-2</v>
          </cell>
          <cell r="BB23">
            <v>2731648.6</v>
          </cell>
          <cell r="BL23">
            <v>2331152.35</v>
          </cell>
          <cell r="BV23">
            <v>2731648.6</v>
          </cell>
          <cell r="CF23">
            <v>3759912.3450000002</v>
          </cell>
          <cell r="CT23">
            <v>1.3703703703703705</v>
          </cell>
          <cell r="CU23">
            <v>1.2923076923076924</v>
          </cell>
          <cell r="CV23">
            <v>4.7527348270943154E-2</v>
          </cell>
          <cell r="CW23">
            <v>4.4819969180249088E-2</v>
          </cell>
          <cell r="FA23">
            <v>3.3577401087220578E-2</v>
          </cell>
        </row>
        <row r="24">
          <cell r="B24">
            <v>4753429.4157499997</v>
          </cell>
          <cell r="C24">
            <v>0</v>
          </cell>
          <cell r="D24">
            <v>4753429.4157499997</v>
          </cell>
          <cell r="F24">
            <v>833356</v>
          </cell>
          <cell r="K24">
            <v>5011252.5</v>
          </cell>
          <cell r="M24">
            <v>4924677.7549999999</v>
          </cell>
          <cell r="O24">
            <v>2339870.7243107129</v>
          </cell>
          <cell r="Q24">
            <v>8.5321844251594253E-2</v>
          </cell>
          <cell r="BB24">
            <v>6787190.4199999999</v>
          </cell>
          <cell r="BL24">
            <v>5786169.7999999998</v>
          </cell>
          <cell r="BV24">
            <v>6787190.4199999999</v>
          </cell>
          <cell r="CF24">
            <v>9222294.25</v>
          </cell>
          <cell r="CT24">
            <v>1.271604938271605</v>
          </cell>
          <cell r="CU24">
            <v>1.3076923076923077</v>
          </cell>
          <cell r="CV24">
            <v>0.10947577455836111</v>
          </cell>
          <cell r="CW24">
            <v>0.11258262999765738</v>
          </cell>
          <cell r="FA24">
            <v>8.3258741715253659E-2</v>
          </cell>
        </row>
        <row r="25">
          <cell r="B25">
            <v>1561818.48275</v>
          </cell>
          <cell r="C25">
            <v>0</v>
          </cell>
          <cell r="D25">
            <v>1561818.48275</v>
          </cell>
          <cell r="F25">
            <v>219618</v>
          </cell>
          <cell r="K25">
            <v>1644462.5</v>
          </cell>
          <cell r="M25">
            <v>1627048.1850000001</v>
          </cell>
          <cell r="O25">
            <v>781705.45935476862</v>
          </cell>
          <cell r="Q25">
            <v>7.9430199080967365E-2</v>
          </cell>
          <cell r="BB25">
            <v>2180818.2999999998</v>
          </cell>
          <cell r="BL25">
            <v>1954156.2</v>
          </cell>
          <cell r="BV25">
            <v>2180818.2999999998</v>
          </cell>
          <cell r="CF25">
            <v>3141141.4699999997</v>
          </cell>
          <cell r="CT25">
            <v>0.87654320987654322</v>
          </cell>
          <cell r="CU25">
            <v>0.76923076923076927</v>
          </cell>
          <cell r="CV25">
            <v>2.4763774407825675E-2</v>
          </cell>
          <cell r="CW25">
            <v>2.173202304478743E-2</v>
          </cell>
          <cell r="FA25">
            <v>2.7412014636114621E-2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0">
          <cell r="C30">
            <v>0</v>
          </cell>
        </row>
      </sheetData>
      <sheetData sheetId="25"/>
      <sheetData sheetId="26"/>
      <sheetData sheetId="27"/>
      <sheetData sheetId="28"/>
      <sheetData sheetId="29">
        <row r="5">
          <cell r="B5">
            <v>4565677.4227499999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0">
          <cell r="C30">
            <v>0</v>
          </cell>
        </row>
      </sheetData>
      <sheetData sheetId="44"/>
      <sheetData sheetId="45"/>
      <sheetData sheetId="46"/>
      <sheetData sheetId="47"/>
      <sheetData sheetId="48">
        <row r="5">
          <cell r="B5">
            <v>4565677.4227499999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espizio"/>
      <sheetName val="SINTESI"/>
      <sheetName val="SINTESI 2"/>
      <sheetName val="Prev 2005-2008"/>
      <sheetName val="Quadro Macro"/>
      <sheetName val="Delibera CIPE 2004"/>
      <sheetName val="Fabb. Nazionale"/>
      <sheetName val="FFR 05"/>
      <sheetName val="FFR 06"/>
      <sheetName val="FFR 07"/>
      <sheetName val="FFR 08"/>
      <sheetName val="Prev 2005"/>
      <sheetName val="cassa05 tot"/>
      <sheetName val="Prev 2005cassa"/>
      <sheetName val="base"/>
      <sheetName val="CE 2008"/>
      <sheetName val="parametri progr"/>
      <sheetName val="Dati"/>
      <sheetName val="0"/>
    </sheetNames>
    <sheetDataSet>
      <sheetData sheetId="0">
        <row r="12">
          <cell r="L12">
            <v>4.2999999999999997E-2</v>
          </cell>
        </row>
      </sheetData>
      <sheetData sheetId="1">
        <row r="12">
          <cell r="L12">
            <v>4.2999999999999997E-2</v>
          </cell>
        </row>
      </sheetData>
      <sheetData sheetId="2">
        <row r="12">
          <cell r="L12">
            <v>4.2999999999999997E-2</v>
          </cell>
        </row>
      </sheetData>
      <sheetData sheetId="3">
        <row r="12">
          <cell r="L12">
            <v>4.2999999999999997E-2</v>
          </cell>
        </row>
      </sheetData>
      <sheetData sheetId="4">
        <row r="12">
          <cell r="L12">
            <v>4.2999999999999997E-2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_Sys"/>
      <sheetName val="System_Tabs"/>
      <sheetName val="QRY_INPUT-EXTRA"/>
      <sheetName val="QRY_INPUT-INTRA-AUTO"/>
      <sheetName val="RIEPILOGO_MDC"/>
      <sheetName val="RIEPILOGO_MDC-PUB-PRIV"/>
      <sheetName val="TIPO_MDC"/>
      <sheetName val="ASL-ECONOMIA"/>
      <sheetName val="ASL-PUB-PRIV"/>
      <sheetName val="MDC-REG-NUM"/>
      <sheetName val="MDC-REG-VAL"/>
      <sheetName val="MDC-REG-NUM&gt;25"/>
      <sheetName val="MDC-REG-VAL&gt;25"/>
      <sheetName val="MDC-REG"/>
      <sheetName val="RIEPILOGO_MDC-PASS"/>
      <sheetName val="Riepilogo-PUB-PRIV-STAT_MOB-ATT"/>
      <sheetName val="Dati"/>
      <sheetName val="Quadro 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zione"/>
      <sheetName val="Quadro macro"/>
      <sheetName val="IRAP IRPEF 03-04"/>
      <sheetName val="dati fiscali 1"/>
      <sheetName val="IRAP 2006"/>
      <sheetName val="IRAP 2007"/>
      <sheetName val="IRAP 2008"/>
      <sheetName val="IRAP 2009"/>
      <sheetName val="ADD.LE IRPEF 2006-2009"/>
      <sheetName val="Riparto sperimentale 2005"/>
      <sheetName val="FABB NAZ 06-09"/>
      <sheetName val="VINCOLATE"/>
      <sheetName val="FF 2006 "/>
      <sheetName val="FF 2007"/>
      <sheetName val="FF 2008"/>
      <sheetName val="FF 2009"/>
      <sheetName val="Anticipazioni 2006"/>
      <sheetName val="Anticipazioni 2007"/>
      <sheetName val="Anticipazioni 2008"/>
      <sheetName val="Anticipazioni 2009"/>
      <sheetName val="System_Tabs"/>
      <sheetName val="Dati"/>
      <sheetName val="Parametri_Iniz"/>
    </sheetNames>
    <sheetDataSet>
      <sheetData sheetId="0">
        <row r="12">
          <cell r="C12">
            <v>0.02</v>
          </cell>
        </row>
      </sheetData>
      <sheetData sheetId="1">
        <row r="12">
          <cell r="C12">
            <v>0.02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t.Multipli"/>
      <sheetName val="Valutazione"/>
      <sheetName val="Società Quotate"/>
      <sheetName val="Facse"/>
      <sheetName val="Summary"/>
      <sheetName val="Descrizione"/>
      <sheetName val="Multipli transazioni"/>
      <sheetName val="Dati"/>
      <sheetName val="VALORI"/>
      <sheetName val="strutture"/>
      <sheetName val="Quadro programmatico 19-9-2005"/>
      <sheetName val="Quadro macro"/>
    </sheetNames>
    <sheetDataSet>
      <sheetData sheetId="0"/>
      <sheetData sheetId="1"/>
      <sheetData sheetId="2" refreshError="1">
        <row r="4">
          <cell r="B4" t="str">
            <v>MULTIPLI DELLE SOCIETA' QUOTATE</v>
          </cell>
          <cell r="P4" t="str">
            <v>MULTIPLI DELLE SOCIETA' QUOTATE</v>
          </cell>
        </row>
        <row r="5">
          <cell r="B5" t="str">
            <v>Fonte: Bloomberg revised</v>
          </cell>
          <cell r="P5" t="str">
            <v>Fonte: Bloomberg revised</v>
          </cell>
        </row>
        <row r="6">
          <cell r="B6" t="str">
            <v xml:space="preserve"> </v>
          </cell>
        </row>
        <row r="7">
          <cell r="B7" t="str">
            <v>SOCIETA' EUROPEE</v>
          </cell>
          <cell r="P7" t="str">
            <v>SOCIETA' EUROPEE</v>
          </cell>
        </row>
        <row r="8">
          <cell r="H8" t="str">
            <v>Average Market</v>
          </cell>
          <cell r="I8" t="str">
            <v>TEV</v>
          </cell>
          <cell r="J8" t="str">
            <v xml:space="preserve"> MULTIPLI (basati sui Dati finanziari degli ultimi 12 mesi)</v>
          </cell>
          <cell r="Q8" t="str">
            <v>RAW</v>
          </cell>
          <cell r="R8" t="str">
            <v>N° DI</v>
          </cell>
          <cell r="S8" t="str">
            <v xml:space="preserve">ULTIMI DODICI MESI </v>
          </cell>
          <cell r="Y8" t="str">
            <v>EBITDA%</v>
          </cell>
          <cell r="Z8" t="str">
            <v>EBIT%</v>
          </cell>
          <cell r="AA8" t="str">
            <v>ROI%</v>
          </cell>
          <cell r="AB8" t="str">
            <v>ROE%</v>
          </cell>
          <cell r="AC8" t="str">
            <v xml:space="preserve">Ultimo </v>
          </cell>
        </row>
        <row r="9">
          <cell r="B9" t="str">
            <v>SOCIETA'</v>
          </cell>
          <cell r="C9" t="str">
            <v>Valuta</v>
          </cell>
          <cell r="D9" t="str">
            <v>Prezzo al</v>
          </cell>
          <cell r="E9" t="str">
            <v>Valore</v>
          </cell>
          <cell r="F9" t="str">
            <v>MIN.</v>
          </cell>
          <cell r="G9" t="str">
            <v>MAX.</v>
          </cell>
          <cell r="H9" t="str">
            <v>Capitalization</v>
          </cell>
          <cell r="I9" t="str">
            <v>(in milioni)</v>
          </cell>
          <cell r="J9" t="str">
            <v>Fatturato</v>
          </cell>
          <cell r="K9" t="str">
            <v>EBITDA</v>
          </cell>
          <cell r="L9" t="str">
            <v>EBIT</v>
          </cell>
          <cell r="M9" t="str">
            <v>Utile</v>
          </cell>
          <cell r="N9" t="str">
            <v>Mezzi</v>
          </cell>
          <cell r="P9" t="str">
            <v>SOCIETA'</v>
          </cell>
          <cell r="Q9" t="str">
            <v>BETA</v>
          </cell>
          <cell r="R9" t="str">
            <v>AZIONI</v>
          </cell>
          <cell r="S9" t="str">
            <v>Posizione Fin.ria</v>
          </cell>
          <cell r="T9" t="str">
            <v>Fatturato</v>
          </cell>
          <cell r="U9" t="str">
            <v>EBITDA</v>
          </cell>
          <cell r="V9" t="str">
            <v>EBIT</v>
          </cell>
          <cell r="W9" t="str">
            <v>Utile</v>
          </cell>
          <cell r="X9" t="str">
            <v>Mezzi</v>
          </cell>
          <cell r="Y9" t="str">
            <v>su</v>
          </cell>
          <cell r="Z9" t="str">
            <v>su</v>
          </cell>
          <cell r="AA9" t="str">
            <v>su</v>
          </cell>
          <cell r="AB9" t="str">
            <v>su</v>
          </cell>
          <cell r="AC9" t="str">
            <v>dato</v>
          </cell>
        </row>
        <row r="10">
          <cell r="D10">
            <v>36938</v>
          </cell>
          <cell r="E10" t="str">
            <v>Medio</v>
          </cell>
          <cell r="F10" t="str">
            <v>52 settimane</v>
          </cell>
          <cell r="G10" t="str">
            <v>52 settimane</v>
          </cell>
          <cell r="H10" t="str">
            <v>(in milioni)</v>
          </cell>
          <cell r="J10"/>
          <cell r="M10" t="str">
            <v>netto</v>
          </cell>
          <cell r="N10" t="str">
            <v>propri</v>
          </cell>
          <cell r="R10" t="str">
            <v>MLN.</v>
          </cell>
          <cell r="S10" t="str">
            <v>Netta</v>
          </cell>
          <cell r="W10" t="str">
            <v>netto</v>
          </cell>
          <cell r="X10" t="str">
            <v>propri</v>
          </cell>
          <cell r="Y10" t="str">
            <v>Fatturato</v>
          </cell>
          <cell r="Z10" t="str">
            <v>Fatturato</v>
          </cell>
          <cell r="AA10" t="str">
            <v>C.I.N.</v>
          </cell>
          <cell r="AB10" t="str">
            <v>M.P.</v>
          </cell>
          <cell r="AC10" t="str">
            <v>disponibile</v>
          </cell>
        </row>
        <row r="11">
          <cell r="B11" t="str">
            <v>BODEGAS Y BEBIDAS</v>
          </cell>
          <cell r="C11" t="str">
            <v>EURO</v>
          </cell>
          <cell r="D11">
            <v>10</v>
          </cell>
          <cell r="E11">
            <v>10.84</v>
          </cell>
          <cell r="F11">
            <v>9.0500000000000007</v>
          </cell>
          <cell r="G11">
            <v>12.48</v>
          </cell>
          <cell r="H11">
            <v>192.76772</v>
          </cell>
          <cell r="I11">
            <v>294.41772000000003</v>
          </cell>
          <cell r="J11">
            <v>1.3356820687308608</v>
          </cell>
          <cell r="K11">
            <v>10.168113279226388</v>
          </cell>
          <cell r="L11">
            <v>12.825864517534308</v>
          </cell>
          <cell r="M11">
            <v>13.961593394654885</v>
          </cell>
          <cell r="N11">
            <v>1.4633069969371226</v>
          </cell>
          <cell r="P11" t="str">
            <v>BODEGAS Y BEBIDAS</v>
          </cell>
          <cell r="Q11">
            <v>0.37</v>
          </cell>
          <cell r="R11">
            <v>17.783000000000001</v>
          </cell>
          <cell r="S11">
            <v>101.65</v>
          </cell>
          <cell r="T11">
            <v>220.42500000000001</v>
          </cell>
          <cell r="U11">
            <v>28.954999999999998</v>
          </cell>
          <cell r="V11">
            <v>22.954999999999998</v>
          </cell>
          <cell r="W11">
            <v>13.807</v>
          </cell>
          <cell r="X11">
            <v>131.734298</v>
          </cell>
          <cell r="Y11">
            <v>0.13135987297266644</v>
          </cell>
          <cell r="Z11">
            <v>0.10413973006691617</v>
          </cell>
          <cell r="AA11">
            <v>7.7967453861133074E-2</v>
          </cell>
          <cell r="AB11">
            <v>0.10480945516557882</v>
          </cell>
          <cell r="AC11" t="str">
            <v>dec-00 LE</v>
          </cell>
        </row>
        <row r="12">
          <cell r="B12" t="str">
            <v xml:space="preserve"> BYB SM (ESP)</v>
          </cell>
          <cell r="P12" t="str">
            <v xml:space="preserve"> BYB SM (ESP)</v>
          </cell>
        </row>
        <row r="13">
          <cell r="B13" t="str">
            <v>BARON DE LEY</v>
          </cell>
          <cell r="C13" t="str">
            <v>EURO</v>
          </cell>
          <cell r="D13">
            <v>22.49</v>
          </cell>
          <cell r="E13">
            <v>22.54</v>
          </cell>
          <cell r="F13">
            <v>18.41</v>
          </cell>
          <cell r="G13">
            <v>27.14</v>
          </cell>
          <cell r="H13">
            <v>174.23420000000002</v>
          </cell>
          <cell r="I13">
            <v>199.6842</v>
          </cell>
          <cell r="J13">
            <v>3.9217589410216624</v>
          </cell>
          <cell r="K13">
            <v>9.4186217631243814</v>
          </cell>
          <cell r="L13">
            <v>11.780778761061947</v>
          </cell>
          <cell r="M13">
            <v>11.811687343230968</v>
          </cell>
          <cell r="N13">
            <v>2.2895427069645207</v>
          </cell>
          <cell r="P13" t="str">
            <v>BARON DE LEY</v>
          </cell>
          <cell r="Q13">
            <v>0.51</v>
          </cell>
          <cell r="R13">
            <v>7.73</v>
          </cell>
          <cell r="S13">
            <v>25.45</v>
          </cell>
          <cell r="T13">
            <v>50.917000000000002</v>
          </cell>
          <cell r="U13">
            <v>21.201000000000001</v>
          </cell>
          <cell r="V13">
            <v>16.95</v>
          </cell>
          <cell r="W13">
            <v>14.750999999999999</v>
          </cell>
          <cell r="X13">
            <v>76.099999999999994</v>
          </cell>
          <cell r="Y13">
            <v>0.41638352613076185</v>
          </cell>
          <cell r="Z13">
            <v>0.33289471100025531</v>
          </cell>
          <cell r="AA13">
            <v>8.4884031886348535E-2</v>
          </cell>
          <cell r="AB13">
            <v>0.19383705650459923</v>
          </cell>
          <cell r="AC13" t="str">
            <v>dec-00 LE</v>
          </cell>
        </row>
        <row r="14">
          <cell r="B14" t="str">
            <v>BDL SM (ESP)</v>
          </cell>
          <cell r="P14" t="str">
            <v>BDL SM (ESP)</v>
          </cell>
        </row>
        <row r="15">
          <cell r="B15" t="str">
            <v>BODEGAS RIOJANAS SA</v>
          </cell>
          <cell r="C15" t="str">
            <v>EURO</v>
          </cell>
          <cell r="D15">
            <v>8.6</v>
          </cell>
          <cell r="E15">
            <v>9.33</v>
          </cell>
          <cell r="F15">
            <v>8.0299999999999994</v>
          </cell>
          <cell r="G15">
            <v>10.69</v>
          </cell>
          <cell r="H15">
            <v>50.755200000000002</v>
          </cell>
          <cell r="I15">
            <v>62.855200000000004</v>
          </cell>
          <cell r="J15">
            <v>3.6332485549132949</v>
          </cell>
          <cell r="K15">
            <v>8.6103013698630146</v>
          </cell>
          <cell r="L15">
            <v>9.9770158730158744</v>
          </cell>
          <cell r="M15">
            <v>13.014153846153848</v>
          </cell>
          <cell r="N15">
            <v>2.6713263157894738</v>
          </cell>
          <cell r="P15" t="str">
            <v>BODEGAS RIOJANAS SA</v>
          </cell>
          <cell r="Q15">
            <v>0.38</v>
          </cell>
          <cell r="R15">
            <v>5.44</v>
          </cell>
          <cell r="S15">
            <v>12.1</v>
          </cell>
          <cell r="T15">
            <v>17.3</v>
          </cell>
          <cell r="U15">
            <v>7.3</v>
          </cell>
          <cell r="V15">
            <v>6.3</v>
          </cell>
          <cell r="W15">
            <v>3.9</v>
          </cell>
          <cell r="X15">
            <v>19</v>
          </cell>
          <cell r="Y15">
            <v>0.4219653179190751</v>
          </cell>
          <cell r="Z15">
            <v>0.36416184971098264</v>
          </cell>
          <cell r="AA15">
            <v>0.10023037075691429</v>
          </cell>
          <cell r="AB15">
            <v>0.20526315789473684</v>
          </cell>
          <cell r="AC15" t="str">
            <v>dec-99</v>
          </cell>
        </row>
        <row r="16">
          <cell r="B16" t="str">
            <v>RIO SM (ESP)</v>
          </cell>
          <cell r="P16" t="str">
            <v>RIO SM (ESP)</v>
          </cell>
        </row>
        <row r="17">
          <cell r="B17" t="str">
            <v>HAWESKO HOLDING AG</v>
          </cell>
          <cell r="C17" t="str">
            <v>EURO</v>
          </cell>
          <cell r="D17">
            <v>15.97</v>
          </cell>
          <cell r="E17">
            <v>18.2</v>
          </cell>
          <cell r="F17">
            <v>12.2</v>
          </cell>
          <cell r="G17">
            <v>29</v>
          </cell>
          <cell r="H17">
            <v>80.171000000000006</v>
          </cell>
          <cell r="I17">
            <v>210.07100000000003</v>
          </cell>
          <cell r="J17">
            <v>0.85944994424349408</v>
          </cell>
          <cell r="K17">
            <v>13.380473599528433</v>
          </cell>
          <cell r="L17">
            <v>17.666706552398821</v>
          </cell>
          <cell r="M17">
            <v>14.085850904768487</v>
          </cell>
          <cell r="N17">
            <v>1.6198434600206613</v>
          </cell>
          <cell r="P17" t="str">
            <v>HAWESKO HOLDING AG</v>
          </cell>
          <cell r="Q17">
            <v>0.5</v>
          </cell>
          <cell r="R17">
            <v>4.4050000000000002</v>
          </cell>
          <cell r="S17">
            <v>129.9</v>
          </cell>
          <cell r="T17">
            <v>244.42493877279722</v>
          </cell>
          <cell r="U17">
            <v>15.699817980090296</v>
          </cell>
          <cell r="V17">
            <v>11.890784475133321</v>
          </cell>
          <cell r="W17">
            <v>5.691597940516302</v>
          </cell>
          <cell r="X17">
            <v>49.493054099793952</v>
          </cell>
          <cell r="Y17">
            <v>6.4231653524863541E-2</v>
          </cell>
          <cell r="Z17">
            <v>4.8648000219757778E-2</v>
          </cell>
          <cell r="AA17">
            <v>5.6603645791819528E-2</v>
          </cell>
          <cell r="AB17">
            <v>0.11499791322314049</v>
          </cell>
          <cell r="AC17">
            <v>36770</v>
          </cell>
        </row>
        <row r="18">
          <cell r="B18" t="str">
            <v>HAW GR (GER)</v>
          </cell>
          <cell r="P18" t="str">
            <v>HAW GR (GER)</v>
          </cell>
        </row>
        <row r="19">
          <cell r="B19" t="str">
            <v>FEDERICO PATERNINA SA</v>
          </cell>
          <cell r="C19" t="str">
            <v>EURO</v>
          </cell>
          <cell r="D19">
            <v>6.8</v>
          </cell>
          <cell r="E19">
            <v>8.5</v>
          </cell>
          <cell r="F19">
            <v>6.5</v>
          </cell>
          <cell r="G19">
            <v>10.82</v>
          </cell>
          <cell r="H19">
            <v>52.215499999999999</v>
          </cell>
          <cell r="I19">
            <v>82.715499999999992</v>
          </cell>
          <cell r="J19">
            <v>1.458827160493827</v>
          </cell>
          <cell r="K19">
            <v>7.0097881355932188</v>
          </cell>
          <cell r="L19">
            <v>8.0306310679611634</v>
          </cell>
          <cell r="M19">
            <v>8.7025833333333331</v>
          </cell>
          <cell r="N19">
            <v>0.91126527050610817</v>
          </cell>
          <cell r="P19" t="str">
            <v>FEDERICO PATERNINA SA</v>
          </cell>
          <cell r="Q19">
            <v>0.37</v>
          </cell>
          <cell r="R19">
            <v>6.1429999999999998</v>
          </cell>
          <cell r="S19">
            <v>30.5</v>
          </cell>
          <cell r="T19">
            <v>56.7</v>
          </cell>
          <cell r="U19">
            <v>11.8</v>
          </cell>
          <cell r="V19">
            <v>10.3</v>
          </cell>
          <cell r="W19">
            <v>6</v>
          </cell>
          <cell r="X19">
            <v>57.3</v>
          </cell>
          <cell r="Y19">
            <v>0.20811287477954143</v>
          </cell>
          <cell r="Z19">
            <v>0.18165784832451498</v>
          </cell>
          <cell r="AA19">
            <v>0.12452321511687654</v>
          </cell>
          <cell r="AB19">
            <v>0.10471204188481675</v>
          </cell>
          <cell r="AC19" t="str">
            <v>dec-99</v>
          </cell>
        </row>
        <row r="20">
          <cell r="B20" t="str">
            <v xml:space="preserve"> PAT SM (ESP)</v>
          </cell>
          <cell r="P20" t="str">
            <v xml:space="preserve"> PAT SM (ESP)</v>
          </cell>
        </row>
        <row r="21">
          <cell r="B21" t="str">
            <v>CIA VINICOLA  DEL NORTE SA</v>
          </cell>
          <cell r="C21" t="str">
            <v>EURO</v>
          </cell>
          <cell r="D21">
            <v>14.94</v>
          </cell>
          <cell r="E21">
            <v>14.56</v>
          </cell>
          <cell r="F21">
            <v>13.56</v>
          </cell>
          <cell r="G21">
            <v>15.03</v>
          </cell>
          <cell r="H21">
            <v>207.48000000000002</v>
          </cell>
          <cell r="I21">
            <v>211.58</v>
          </cell>
          <cell r="J21">
            <v>6.3728915662650598</v>
          </cell>
          <cell r="K21">
            <v>17.631666666666668</v>
          </cell>
          <cell r="L21">
            <v>20.150476190476191</v>
          </cell>
          <cell r="M21">
            <v>22.309677419354838</v>
          </cell>
          <cell r="N21">
            <v>4.1830645161290327</v>
          </cell>
          <cell r="P21" t="str">
            <v>CIA VINICOLA  DEL NORTE SA</v>
          </cell>
          <cell r="Q21">
            <v>0.4</v>
          </cell>
          <cell r="R21">
            <v>14.25</v>
          </cell>
          <cell r="S21">
            <v>4.0999999999999996</v>
          </cell>
          <cell r="T21">
            <v>33.200000000000003</v>
          </cell>
          <cell r="U21">
            <v>12</v>
          </cell>
          <cell r="V21">
            <v>10.5</v>
          </cell>
          <cell r="W21">
            <v>9.3000000000000007</v>
          </cell>
          <cell r="X21">
            <v>49.6</v>
          </cell>
          <cell r="Y21">
            <v>0.36144578313253006</v>
          </cell>
          <cell r="Z21">
            <v>0.31626506024096385</v>
          </cell>
          <cell r="AA21">
            <v>4.9626618773040927E-2</v>
          </cell>
          <cell r="AB21">
            <v>0.1875</v>
          </cell>
          <cell r="AC21" t="str">
            <v>dec-99</v>
          </cell>
        </row>
        <row r="22">
          <cell r="B22" t="str">
            <v>CUN SM (ESP)</v>
          </cell>
          <cell r="P22" t="str">
            <v>CUN SM (ESP)</v>
          </cell>
        </row>
        <row r="23">
          <cell r="B23" t="str">
            <v>SEKTKELLERI SCHLOSS W. AG</v>
          </cell>
          <cell r="C23" t="str">
            <v>EURO</v>
          </cell>
          <cell r="D23">
            <v>8.25</v>
          </cell>
          <cell r="E23">
            <v>9.52</v>
          </cell>
          <cell r="F23">
            <v>7.11</v>
          </cell>
          <cell r="G23">
            <v>10.5</v>
          </cell>
          <cell r="H23">
            <v>75.398399999999995</v>
          </cell>
          <cell r="I23">
            <v>170.29840000000002</v>
          </cell>
          <cell r="J23">
            <v>0.51033383278393774</v>
          </cell>
          <cell r="K23">
            <v>6.330795539033458</v>
          </cell>
          <cell r="L23">
            <v>12.077900709219859</v>
          </cell>
          <cell r="M23">
            <v>50.265599999999999</v>
          </cell>
          <cell r="N23">
            <v>1.481304518664047</v>
          </cell>
          <cell r="P23" t="str">
            <v>SEKTKELLERI SCHLOSS W. AG</v>
          </cell>
          <cell r="Q23">
            <v>0.35</v>
          </cell>
          <cell r="R23">
            <v>7.92</v>
          </cell>
          <cell r="S23">
            <v>94.9</v>
          </cell>
          <cell r="T23">
            <v>333.7</v>
          </cell>
          <cell r="U23">
            <v>26.9</v>
          </cell>
          <cell r="V23">
            <v>14.1</v>
          </cell>
          <cell r="W23">
            <v>1.5</v>
          </cell>
          <cell r="X23">
            <v>50.9</v>
          </cell>
          <cell r="Y23">
            <v>8.0611327539706318E-2</v>
          </cell>
          <cell r="Z23">
            <v>4.2253521126760563E-2</v>
          </cell>
          <cell r="AA23">
            <v>8.2795845410174138E-2</v>
          </cell>
          <cell r="AB23">
            <v>2.9469548133595286E-2</v>
          </cell>
          <cell r="AC23" t="str">
            <v>june-00</v>
          </cell>
        </row>
        <row r="24">
          <cell r="B24" t="str">
            <v xml:space="preserve"> SWA GR (GER)</v>
          </cell>
          <cell r="P24" t="str">
            <v xml:space="preserve"> SWA GR (GER)</v>
          </cell>
        </row>
        <row r="26">
          <cell r="X26" t="str">
            <v>Media</v>
          </cell>
          <cell r="Y26">
            <v>0.24058719371416354</v>
          </cell>
          <cell r="Z26">
            <v>0.19857438867002158</v>
          </cell>
          <cell r="AA26">
            <v>8.2375883085186716E-2</v>
          </cell>
          <cell r="AB26">
            <v>0.13436988182949533</v>
          </cell>
        </row>
        <row r="27">
          <cell r="H27" t="str">
            <v xml:space="preserve">MAX. </v>
          </cell>
          <cell r="J27">
            <v>6.3728915662650598</v>
          </cell>
          <cell r="K27">
            <v>17.631666666666668</v>
          </cell>
          <cell r="L27">
            <v>20.150476190476191</v>
          </cell>
          <cell r="M27">
            <v>50.265599999999999</v>
          </cell>
          <cell r="N27">
            <v>4.1830645161290327</v>
          </cell>
        </row>
        <row r="28">
          <cell r="H28" t="str">
            <v xml:space="preserve">MIN. </v>
          </cell>
          <cell r="J28">
            <v>0.51033383278393774</v>
          </cell>
          <cell r="K28">
            <v>6.330795539033458</v>
          </cell>
          <cell r="L28">
            <v>8.0306310679611634</v>
          </cell>
          <cell r="M28">
            <v>8.7025833333333331</v>
          </cell>
          <cell r="N28">
            <v>0.91126527050610817</v>
          </cell>
          <cell r="W28" t="str">
            <v xml:space="preserve">DUCA dati </v>
          </cell>
          <cell r="X28">
            <v>2000</v>
          </cell>
          <cell r="Y28">
            <v>0.15642549639579037</v>
          </cell>
          <cell r="Z28">
            <v>0.11104600023484203</v>
          </cell>
          <cell r="AA28">
            <v>0.12946528944882782</v>
          </cell>
          <cell r="AB28">
            <v>5.8081575141747457E-2</v>
          </cell>
        </row>
        <row r="29">
          <cell r="H29" t="str">
            <v xml:space="preserve">Average </v>
          </cell>
          <cell r="J29">
            <v>2.5845988669217341</v>
          </cell>
          <cell r="K29">
            <v>10.36425147900508</v>
          </cell>
          <cell r="L29">
            <v>13.21562481023831</v>
          </cell>
          <cell r="M29">
            <v>19.164449463070905</v>
          </cell>
          <cell r="N29">
            <v>2.0885219692872807</v>
          </cell>
        </row>
        <row r="30">
          <cell r="H30" t="str">
            <v>Mediana</v>
          </cell>
          <cell r="J30">
            <v>1.458827160493827</v>
          </cell>
          <cell r="K30">
            <v>9.4186217631243814</v>
          </cell>
          <cell r="L30">
            <v>12.077900709219859</v>
          </cell>
          <cell r="M30">
            <v>13.961593394654885</v>
          </cell>
          <cell r="N30">
            <v>1.6198434600206613</v>
          </cell>
        </row>
        <row r="32">
          <cell r="B32" t="str">
            <v>MULTIPLI DELLE SOCIETA' QUOTATE</v>
          </cell>
          <cell r="P32" t="str">
            <v>MULTIPLI DELLE SOCIETA' QUOTATE</v>
          </cell>
        </row>
        <row r="34">
          <cell r="B34" t="str">
            <v>Fonte: Bloomberg revised</v>
          </cell>
        </row>
        <row r="35">
          <cell r="B35" t="str">
            <v>SOCIETA' EXTRA EUROPEE</v>
          </cell>
          <cell r="P35" t="str">
            <v>SOCIETA' EXTRA EUROPEE</v>
          </cell>
        </row>
        <row r="36">
          <cell r="H36" t="str">
            <v>Average Market</v>
          </cell>
          <cell r="I36" t="str">
            <v>TEV</v>
          </cell>
          <cell r="J36" t="str">
            <v xml:space="preserve"> MULTIPLI (basati sui Dati finanziari degli ultimi 12 mesi)</v>
          </cell>
          <cell r="Q36" t="str">
            <v>RAW</v>
          </cell>
          <cell r="R36" t="str">
            <v>N° DI</v>
          </cell>
          <cell r="S36" t="str">
            <v xml:space="preserve">ULTIMI DODICI MESI </v>
          </cell>
          <cell r="Y36" t="str">
            <v>EBITDA%</v>
          </cell>
          <cell r="Z36" t="str">
            <v>EBIT%</v>
          </cell>
          <cell r="AA36" t="str">
            <v>ROI %</v>
          </cell>
          <cell r="AB36" t="str">
            <v>ROE %</v>
          </cell>
          <cell r="AC36" t="str">
            <v xml:space="preserve">Ultimo </v>
          </cell>
        </row>
        <row r="37">
          <cell r="B37" t="str">
            <v>SOCIETA'</v>
          </cell>
          <cell r="C37" t="str">
            <v>Valuta</v>
          </cell>
          <cell r="D37" t="str">
            <v>Prezzo al</v>
          </cell>
          <cell r="E37" t="str">
            <v>Valore</v>
          </cell>
          <cell r="F37" t="str">
            <v>MIN.</v>
          </cell>
          <cell r="G37" t="str">
            <v>MAX.</v>
          </cell>
          <cell r="H37" t="str">
            <v>Capitalization</v>
          </cell>
          <cell r="I37" t="str">
            <v>(in milioni)</v>
          </cell>
          <cell r="J37" t="str">
            <v>Fatturato</v>
          </cell>
          <cell r="K37" t="str">
            <v>EBITDA</v>
          </cell>
          <cell r="L37" t="str">
            <v>EBIT</v>
          </cell>
          <cell r="M37" t="str">
            <v>Utile</v>
          </cell>
          <cell r="N37" t="str">
            <v>Mezzi</v>
          </cell>
          <cell r="P37" t="str">
            <v>SOCIETA'</v>
          </cell>
          <cell r="Q37" t="str">
            <v>BETA</v>
          </cell>
          <cell r="R37" t="str">
            <v>AZIONI</v>
          </cell>
          <cell r="S37" t="str">
            <v>Posizione Fin.ria</v>
          </cell>
          <cell r="T37" t="str">
            <v>Fatturato</v>
          </cell>
          <cell r="U37" t="str">
            <v>EBITDA</v>
          </cell>
          <cell r="V37" t="str">
            <v>EBIT</v>
          </cell>
          <cell r="W37" t="str">
            <v>Utile</v>
          </cell>
          <cell r="X37" t="str">
            <v>Mezzi</v>
          </cell>
          <cell r="Y37" t="str">
            <v>su</v>
          </cell>
          <cell r="Z37" t="str">
            <v>su</v>
          </cell>
          <cell r="AA37" t="str">
            <v>su</v>
          </cell>
          <cell r="AB37" t="str">
            <v>su</v>
          </cell>
          <cell r="AC37" t="str">
            <v>dato</v>
          </cell>
        </row>
        <row r="38">
          <cell r="D38">
            <v>36938</v>
          </cell>
          <cell r="E38" t="str">
            <v>Medio</v>
          </cell>
          <cell r="F38" t="str">
            <v>52 settimane</v>
          </cell>
          <cell r="G38" t="str">
            <v>52 settimane</v>
          </cell>
          <cell r="H38" t="str">
            <v>(in milioni)</v>
          </cell>
          <cell r="J38"/>
          <cell r="M38" t="str">
            <v>netto</v>
          </cell>
          <cell r="N38" t="str">
            <v>propri</v>
          </cell>
          <cell r="R38" t="str">
            <v>MLN.</v>
          </cell>
          <cell r="S38" t="str">
            <v>Netta</v>
          </cell>
          <cell r="W38" t="str">
            <v>netto</v>
          </cell>
          <cell r="X38" t="str">
            <v>propri</v>
          </cell>
          <cell r="Y38" t="str">
            <v>Fatturato</v>
          </cell>
          <cell r="Z38" t="str">
            <v>Fatturato</v>
          </cell>
          <cell r="AA38" t="str">
            <v>C.I.N.</v>
          </cell>
          <cell r="AB38" t="str">
            <v>M.P.</v>
          </cell>
          <cell r="AC38" t="str">
            <v>disponibile</v>
          </cell>
        </row>
        <row r="39">
          <cell r="B39" t="str">
            <v>PETALUMA LIMITED</v>
          </cell>
          <cell r="C39" t="str">
            <v>AUD</v>
          </cell>
          <cell r="D39">
            <v>4.8</v>
          </cell>
          <cell r="E39">
            <v>4.76</v>
          </cell>
          <cell r="F39">
            <v>4.09</v>
          </cell>
          <cell r="G39">
            <v>5.3</v>
          </cell>
          <cell r="H39">
            <v>119.11899999999999</v>
          </cell>
          <cell r="I39">
            <v>155.95899999999997</v>
          </cell>
          <cell r="J39">
            <v>3.7653066151617569</v>
          </cell>
          <cell r="K39">
            <v>12.20336463223787</v>
          </cell>
          <cell r="L39">
            <v>15.549252243270187</v>
          </cell>
          <cell r="M39">
            <v>18.907777777777778</v>
          </cell>
          <cell r="N39">
            <v>2.1094209314680361</v>
          </cell>
          <cell r="P39" t="str">
            <v>PETALUMA LIMITED</v>
          </cell>
          <cell r="Q39">
            <v>0.37</v>
          </cell>
          <cell r="R39">
            <v>25.024999999999999</v>
          </cell>
          <cell r="S39">
            <v>36.839999999999996</v>
          </cell>
          <cell r="T39">
            <v>41.42</v>
          </cell>
          <cell r="U39">
            <v>12.78</v>
          </cell>
          <cell r="V39">
            <v>10.029999999999999</v>
          </cell>
          <cell r="W39">
            <v>6.3</v>
          </cell>
          <cell r="X39">
            <v>56.47</v>
          </cell>
          <cell r="Y39">
            <v>0.30854659584741667</v>
          </cell>
          <cell r="Z39">
            <v>0.24215354901014</v>
          </cell>
          <cell r="AA39">
            <v>0.10749115850391168</v>
          </cell>
          <cell r="AB39">
            <v>0.11156366212148043</v>
          </cell>
          <cell r="AC39" t="str">
            <v>june-00</v>
          </cell>
        </row>
        <row r="40">
          <cell r="B40" t="str">
            <v>PLM AU (AUSTR.)</v>
          </cell>
          <cell r="P40" t="str">
            <v>PLM AU (AUSTR.)</v>
          </cell>
        </row>
        <row r="41">
          <cell r="B41" t="str">
            <v>PETER LEHMANN WINES LTD</v>
          </cell>
          <cell r="C41" t="str">
            <v>AUD</v>
          </cell>
          <cell r="D41">
            <v>2.35</v>
          </cell>
          <cell r="E41">
            <v>2.2799999999999998</v>
          </cell>
          <cell r="F41">
            <v>2.1</v>
          </cell>
          <cell r="G41">
            <v>2.5499999999999998</v>
          </cell>
          <cell r="H41">
            <v>79.626719999999992</v>
          </cell>
          <cell r="I41">
            <v>91.766719999999992</v>
          </cell>
          <cell r="J41">
            <v>2.5203713265586378</v>
          </cell>
          <cell r="K41">
            <v>10.17369401330377</v>
          </cell>
          <cell r="L41">
            <v>11.24592156862745</v>
          </cell>
          <cell r="M41">
            <v>15.893556886227543</v>
          </cell>
          <cell r="N41">
            <v>2.6631010033444813</v>
          </cell>
          <cell r="P41" t="str">
            <v>PETER LEHMANN WINES LTD</v>
          </cell>
          <cell r="Q41">
            <v>0.6</v>
          </cell>
          <cell r="R41">
            <v>34.923999999999999</v>
          </cell>
          <cell r="S41">
            <v>12.139999999999999</v>
          </cell>
          <cell r="T41">
            <v>36.409999999999997</v>
          </cell>
          <cell r="U41">
            <v>9.02</v>
          </cell>
          <cell r="V41">
            <v>8.16</v>
          </cell>
          <cell r="W41">
            <v>5.01</v>
          </cell>
          <cell r="X41">
            <v>29.9</v>
          </cell>
          <cell r="Y41">
            <v>0.24773413897280969</v>
          </cell>
          <cell r="Z41">
            <v>0.2241142543257347</v>
          </cell>
          <cell r="AA41">
            <v>0.19410085632730734</v>
          </cell>
          <cell r="AB41">
            <v>0.16755852842809366</v>
          </cell>
          <cell r="AC41" t="str">
            <v>june-00</v>
          </cell>
        </row>
        <row r="42">
          <cell r="B42" t="str">
            <v>PLW AU (AUSTR.)</v>
          </cell>
          <cell r="P42" t="str">
            <v>PLW AU (AUSTR.)</v>
          </cell>
        </row>
        <row r="43">
          <cell r="B43" t="str">
            <v>CRANSWICK PREMIUM WINES LTD</v>
          </cell>
          <cell r="C43" t="str">
            <v>AUD</v>
          </cell>
          <cell r="D43">
            <v>1.27</v>
          </cell>
          <cell r="E43">
            <v>2.4</v>
          </cell>
          <cell r="F43">
            <v>1.27</v>
          </cell>
          <cell r="G43">
            <v>2.8</v>
          </cell>
          <cell r="H43">
            <v>111.408</v>
          </cell>
          <cell r="I43">
            <v>148.62800000000001</v>
          </cell>
          <cell r="J43">
            <v>2.7336398749310287</v>
          </cell>
          <cell r="K43">
            <v>11.730702446724548</v>
          </cell>
          <cell r="L43">
            <v>15.259548254620125</v>
          </cell>
          <cell r="M43">
            <v>16.335483870967742</v>
          </cell>
          <cell r="N43">
            <v>1.7960341770111237</v>
          </cell>
          <cell r="P43" t="str">
            <v>CRANSWICK PREMIUM WINES LTD</v>
          </cell>
          <cell r="Q43">
            <v>0.74</v>
          </cell>
          <cell r="R43">
            <v>46.42</v>
          </cell>
          <cell r="S43">
            <v>37.220000000000006</v>
          </cell>
          <cell r="T43">
            <v>54.37</v>
          </cell>
          <cell r="U43">
            <v>12.67</v>
          </cell>
          <cell r="V43">
            <v>9.74</v>
          </cell>
          <cell r="W43">
            <v>6.82</v>
          </cell>
          <cell r="X43">
            <v>62.03</v>
          </cell>
          <cell r="Y43">
            <v>0.23303292256759242</v>
          </cell>
          <cell r="Z43">
            <v>0.17914290969284533</v>
          </cell>
          <cell r="AA43">
            <v>9.8136020151133499E-2</v>
          </cell>
          <cell r="AB43">
            <v>0.10994679993551508</v>
          </cell>
          <cell r="AC43" t="str">
            <v>june-00</v>
          </cell>
        </row>
        <row r="44">
          <cell r="B44" t="str">
            <v>CEW AU (AUSTR.)</v>
          </cell>
          <cell r="P44" t="str">
            <v>CEW AU (AUSTR.)</v>
          </cell>
        </row>
        <row r="45">
          <cell r="B45" t="str">
            <v>MONDAVI</v>
          </cell>
          <cell r="C45" t="str">
            <v>US$</v>
          </cell>
          <cell r="D45">
            <v>46.61</v>
          </cell>
          <cell r="E45">
            <v>41.26</v>
          </cell>
          <cell r="F45">
            <v>29.625</v>
          </cell>
          <cell r="G45">
            <v>54.5</v>
          </cell>
          <cell r="H45">
            <v>658.61679347999996</v>
          </cell>
          <cell r="I45">
            <v>974.49679347999995</v>
          </cell>
          <cell r="J45">
            <v>2.1942689727319808</v>
          </cell>
          <cell r="K45">
            <v>10.191349021961935</v>
          </cell>
          <cell r="L45">
            <v>12.795388569852941</v>
          </cell>
          <cell r="M45">
            <v>21.39755664327485</v>
          </cell>
          <cell r="N45">
            <v>1.8332594596670935</v>
          </cell>
          <cell r="P45" t="str">
            <v>MONDAVI</v>
          </cell>
          <cell r="Q45">
            <v>0.63</v>
          </cell>
          <cell r="R45">
            <v>15.962598</v>
          </cell>
          <cell r="S45">
            <v>315.88</v>
          </cell>
          <cell r="T45">
            <v>444.11</v>
          </cell>
          <cell r="U45">
            <v>95.619999999999976</v>
          </cell>
          <cell r="V45">
            <v>76.16</v>
          </cell>
          <cell r="W45">
            <v>30.78</v>
          </cell>
          <cell r="X45">
            <v>359.26</v>
          </cell>
          <cell r="Y45">
            <v>0.21530701853144485</v>
          </cell>
          <cell r="Z45">
            <v>0.17148904550674382</v>
          </cell>
          <cell r="AA45">
            <v>0.11280623278134905</v>
          </cell>
          <cell r="AB45">
            <v>8.5676112008016489E-2</v>
          </cell>
          <cell r="AC45" t="str">
            <v>sept-00</v>
          </cell>
        </row>
        <row r="46">
          <cell r="B46" t="str">
            <v>MOND US (USA)</v>
          </cell>
          <cell r="P46" t="str">
            <v>MOND US (USA)</v>
          </cell>
        </row>
        <row r="47">
          <cell r="B47" t="str">
            <v>CHALONE WINE GROUP LTD</v>
          </cell>
          <cell r="C47" t="str">
            <v>US$</v>
          </cell>
          <cell r="D47">
            <v>8.6</v>
          </cell>
          <cell r="E47">
            <v>8.44</v>
          </cell>
          <cell r="F47">
            <v>7.625</v>
          </cell>
          <cell r="G47">
            <v>10.625</v>
          </cell>
          <cell r="H47">
            <v>86.425600000000003</v>
          </cell>
          <cell r="I47">
            <v>144.8656</v>
          </cell>
          <cell r="J47">
            <v>2.5878099321186134</v>
          </cell>
          <cell r="K47">
            <v>12.214637436762223</v>
          </cell>
          <cell r="L47">
            <v>22.321355932203389</v>
          </cell>
          <cell r="M47">
            <v>34.160316205533597</v>
          </cell>
          <cell r="N47">
            <v>1.1063184843830005</v>
          </cell>
          <cell r="P47" t="str">
            <v>CHALONE WINE GROUP LTD</v>
          </cell>
          <cell r="Q47">
            <v>0.51</v>
          </cell>
          <cell r="R47">
            <v>10.24</v>
          </cell>
          <cell r="S47">
            <v>58.440000000000005</v>
          </cell>
          <cell r="T47">
            <v>55.980000000000004</v>
          </cell>
          <cell r="U47">
            <v>11.860000000000003</v>
          </cell>
          <cell r="V47">
            <v>6.49</v>
          </cell>
          <cell r="W47">
            <v>2.5300000000000002</v>
          </cell>
          <cell r="X47">
            <v>78.12</v>
          </cell>
          <cell r="Y47">
            <v>0.21186137906395144</v>
          </cell>
          <cell r="Z47">
            <v>0.11593426223651304</v>
          </cell>
          <cell r="AA47">
            <v>4.7524897480960754E-2</v>
          </cell>
          <cell r="AB47">
            <v>3.2386072708653353E-2</v>
          </cell>
          <cell r="AC47">
            <v>36799</v>
          </cell>
        </row>
        <row r="48">
          <cell r="B48" t="str">
            <v>CHLN US (USA)</v>
          </cell>
          <cell r="P48" t="str">
            <v>CHLN US (USA)</v>
          </cell>
        </row>
        <row r="49">
          <cell r="B49" t="str">
            <v>VINA SAN PEDRO SA</v>
          </cell>
          <cell r="C49" t="str">
            <v>CPL</v>
          </cell>
          <cell r="D49">
            <v>5</v>
          </cell>
          <cell r="E49">
            <v>4.9400000000000004</v>
          </cell>
          <cell r="F49">
            <v>4.51</v>
          </cell>
          <cell r="G49">
            <v>5.3</v>
          </cell>
          <cell r="H49">
            <v>100896.3878</v>
          </cell>
          <cell r="I49">
            <v>118331.3878</v>
          </cell>
          <cell r="J49">
            <v>2.7130270497065299</v>
          </cell>
          <cell r="K49">
            <v>17.191833183204999</v>
          </cell>
          <cell r="L49">
            <v>21.905106960385041</v>
          </cell>
          <cell r="M49">
            <v>23.779492764553382</v>
          </cell>
          <cell r="N49">
            <v>2.2774680104735676</v>
          </cell>
          <cell r="P49" t="str">
            <v>VINA SAN PEDRO SA</v>
          </cell>
          <cell r="Q49">
            <v>0.7</v>
          </cell>
          <cell r="R49">
            <v>20424.37</v>
          </cell>
          <cell r="S49">
            <v>17435</v>
          </cell>
          <cell r="T49">
            <v>43616</v>
          </cell>
          <cell r="U49">
            <v>6883</v>
          </cell>
          <cell r="V49">
            <v>5402</v>
          </cell>
          <cell r="W49">
            <v>4243</v>
          </cell>
          <cell r="X49">
            <v>44302</v>
          </cell>
          <cell r="Y49">
            <v>0.15780906089508437</v>
          </cell>
          <cell r="Z49">
            <v>0.1238536316947909</v>
          </cell>
          <cell r="AA49">
            <v>8.7500202471775437E-2</v>
          </cell>
          <cell r="AB49">
            <v>9.5774457135118049E-2</v>
          </cell>
          <cell r="AC49" t="str">
            <v>dec-99</v>
          </cell>
        </row>
        <row r="50">
          <cell r="B50" t="str">
            <v>SANPED CI (CHL)</v>
          </cell>
          <cell r="P50" t="str">
            <v>SANPED CI (CHL)</v>
          </cell>
        </row>
        <row r="51">
          <cell r="B51" t="str">
            <v>SOC.D ANONIMA VINA SANTA RITA</v>
          </cell>
          <cell r="C51" t="str">
            <v>CPL</v>
          </cell>
          <cell r="D51">
            <v>88</v>
          </cell>
          <cell r="E51">
            <v>74.489999999999995</v>
          </cell>
          <cell r="F51">
            <v>66</v>
          </cell>
          <cell r="G51">
            <v>90</v>
          </cell>
          <cell r="H51">
            <v>68016.819000000003</v>
          </cell>
          <cell r="I51">
            <v>82447.819000000003</v>
          </cell>
          <cell r="J51">
            <v>1.6243315142440602</v>
          </cell>
          <cell r="K51">
            <v>8.8415891689008053</v>
          </cell>
          <cell r="L51">
            <v>11.539232890132961</v>
          </cell>
          <cell r="M51">
            <v>14.74139986996099</v>
          </cell>
          <cell r="N51">
            <v>1.3162422641509435</v>
          </cell>
          <cell r="P51" t="str">
            <v>SOC.D ANONIMA VINA SANTA RITA</v>
          </cell>
          <cell r="Q51" t="str">
            <v>N.D.</v>
          </cell>
          <cell r="R51">
            <v>913.1</v>
          </cell>
          <cell r="S51">
            <v>14431</v>
          </cell>
          <cell r="T51">
            <v>50758</v>
          </cell>
          <cell r="U51">
            <v>9325</v>
          </cell>
          <cell r="V51">
            <v>7145</v>
          </cell>
          <cell r="W51">
            <v>4614</v>
          </cell>
          <cell r="X51">
            <v>51675</v>
          </cell>
          <cell r="Y51">
            <v>0.18371488238307263</v>
          </cell>
          <cell r="Z51">
            <v>0.14076598762756609</v>
          </cell>
          <cell r="AA51">
            <v>0.10808398632499319</v>
          </cell>
          <cell r="AB51">
            <v>8.9288824383164003E-2</v>
          </cell>
          <cell r="AC51" t="str">
            <v>dec-99</v>
          </cell>
        </row>
        <row r="52">
          <cell r="B52" t="str">
            <v>STARIT CI (CHL)</v>
          </cell>
          <cell r="P52" t="str">
            <v>STARIT CI (CHL)</v>
          </cell>
        </row>
        <row r="54">
          <cell r="X54" t="str">
            <v>Media</v>
          </cell>
          <cell r="Y54">
            <v>0.22257228546591029</v>
          </cell>
          <cell r="Z54">
            <v>0.17106480572776198</v>
          </cell>
          <cell r="AA54">
            <v>0.10794905057734727</v>
          </cell>
          <cell r="AB54">
            <v>9.8884922388577295E-2</v>
          </cell>
        </row>
        <row r="55">
          <cell r="H55" t="str">
            <v xml:space="preserve">MAX. </v>
          </cell>
          <cell r="J55">
            <v>3.7653066151617569</v>
          </cell>
          <cell r="K55">
            <v>17.191833183204999</v>
          </cell>
          <cell r="L55">
            <v>22.321355932203389</v>
          </cell>
          <cell r="M55">
            <v>34.160316205533597</v>
          </cell>
          <cell r="N55">
            <v>2.6631010033444813</v>
          </cell>
        </row>
        <row r="56">
          <cell r="H56" t="str">
            <v xml:space="preserve">MIN. </v>
          </cell>
          <cell r="J56">
            <v>1.6243315142440602</v>
          </cell>
          <cell r="K56">
            <v>8.8415891689008053</v>
          </cell>
          <cell r="L56">
            <v>11.24592156862745</v>
          </cell>
          <cell r="M56">
            <v>14.74139986996099</v>
          </cell>
          <cell r="N56">
            <v>1.1063184843830005</v>
          </cell>
          <cell r="W56" t="str">
            <v xml:space="preserve">DUCA dati </v>
          </cell>
          <cell r="X56">
            <v>2000</v>
          </cell>
          <cell r="Y56">
            <v>0.15642549639579037</v>
          </cell>
          <cell r="Z56">
            <v>0.11104600023484203</v>
          </cell>
          <cell r="AA56">
            <v>0.12946528944882782</v>
          </cell>
          <cell r="AB56">
            <v>5.8081575141747457E-2</v>
          </cell>
        </row>
        <row r="57">
          <cell r="H57" t="str">
            <v xml:space="preserve">Average </v>
          </cell>
          <cell r="J57">
            <v>2.591250755064658</v>
          </cell>
          <cell r="K57">
            <v>11.792452843299449</v>
          </cell>
          <cell r="L57">
            <v>15.802258059870299</v>
          </cell>
          <cell r="M57">
            <v>20.745083431185122</v>
          </cell>
          <cell r="N57">
            <v>1.8716920472140353</v>
          </cell>
        </row>
        <row r="58">
          <cell r="H58" t="str">
            <v>Mediana</v>
          </cell>
          <cell r="J58">
            <v>2.5878099321186134</v>
          </cell>
          <cell r="K58">
            <v>11.730702446724548</v>
          </cell>
          <cell r="L58">
            <v>15.259548254620125</v>
          </cell>
          <cell r="M58">
            <v>18.907777777777778</v>
          </cell>
          <cell r="N58">
            <v>1.8332594596670935</v>
          </cell>
        </row>
        <row r="60">
          <cell r="H60" t="str">
            <v>Multipli intero campione</v>
          </cell>
        </row>
        <row r="61">
          <cell r="H61" t="str">
            <v xml:space="preserve">MAX. </v>
          </cell>
          <cell r="J61">
            <v>6.3728915662650598</v>
          </cell>
          <cell r="K61">
            <v>17.631666666666668</v>
          </cell>
          <cell r="L61">
            <v>22.321355932203389</v>
          </cell>
          <cell r="M61">
            <v>50.265599999999999</v>
          </cell>
          <cell r="N61">
            <v>4.1830645161290327</v>
          </cell>
        </row>
        <row r="62">
          <cell r="H62" t="str">
            <v xml:space="preserve">MIN. </v>
          </cell>
          <cell r="J62">
            <v>0.51033383278393774</v>
          </cell>
          <cell r="K62">
            <v>6.330795539033458</v>
          </cell>
          <cell r="L62">
            <v>8.0306310679611634</v>
          </cell>
          <cell r="M62">
            <v>8.7025833333333331</v>
          </cell>
          <cell r="N62">
            <v>0.91126527050610817</v>
          </cell>
        </row>
        <row r="63">
          <cell r="H63" t="str">
            <v xml:space="preserve">Average </v>
          </cell>
          <cell r="J63">
            <v>2.5879248109931958</v>
          </cell>
          <cell r="K63">
            <v>11.078352161152264</v>
          </cell>
          <cell r="L63">
            <v>14.508941435054306</v>
          </cell>
          <cell r="M63">
            <v>19.954766447128016</v>
          </cell>
          <cell r="N63">
            <v>1.980107008250658</v>
          </cell>
        </row>
        <row r="64">
          <cell r="H64" t="str">
            <v>Mediana</v>
          </cell>
          <cell r="J64">
            <v>2.5540906293386256</v>
          </cell>
          <cell r="K64">
            <v>10.182521517632853</v>
          </cell>
          <cell r="L64">
            <v>12.810626543693624</v>
          </cell>
          <cell r="M64">
            <v>16.114520378597643</v>
          </cell>
          <cell r="N64">
            <v>1.8146468183391087</v>
          </cell>
        </row>
        <row r="87">
          <cell r="B87" t="str">
            <v xml:space="preserve">SINTESI DELL'ANALISI DELLE SOCIETA' QUOTATE </v>
          </cell>
        </row>
        <row r="88">
          <cell r="B88"/>
        </row>
        <row r="90">
          <cell r="B90" t="str">
            <v xml:space="preserve">(Dati in Lit. Mln) </v>
          </cell>
        </row>
        <row r="92">
          <cell r="B92" t="str">
            <v xml:space="preserve"> </v>
          </cell>
          <cell r="C92" t="str">
            <v>Dati</v>
          </cell>
          <cell r="D92" t="str">
            <v xml:space="preserve">                              MULTIPLI</v>
          </cell>
          <cell r="G92" t="str">
            <v xml:space="preserve">    VALORE DEL C.I.N.</v>
          </cell>
          <cell r="J92" t="str">
            <v>VALORE DEI MEZZI PROPRI</v>
          </cell>
        </row>
        <row r="93">
          <cell r="C93" t="str">
            <v>Bilancio</v>
          </cell>
        </row>
        <row r="94">
          <cell r="B94" t="str">
            <v>TOTALE CAMPIONE</v>
          </cell>
          <cell r="C94">
            <v>1999</v>
          </cell>
          <cell r="D94" t="str">
            <v>MIN.</v>
          </cell>
          <cell r="E94" t="str">
            <v>MAX.</v>
          </cell>
          <cell r="F94" t="str">
            <v>MEDIA</v>
          </cell>
          <cell r="G94" t="str">
            <v>MIN.</v>
          </cell>
          <cell r="H94" t="str">
            <v>MAX.</v>
          </cell>
          <cell r="I94" t="str">
            <v>MEDIA</v>
          </cell>
          <cell r="J94" t="str">
            <v>MIN.</v>
          </cell>
          <cell r="K94" t="str">
            <v>MAX.</v>
          </cell>
          <cell r="L94" t="str">
            <v>MEDIA</v>
          </cell>
        </row>
        <row r="96">
          <cell r="B96" t="str">
            <v>FATTURATO NETTO</v>
          </cell>
          <cell r="C96">
            <v>49860</v>
          </cell>
          <cell r="D96">
            <v>1.6243315142440602</v>
          </cell>
          <cell r="E96">
            <v>3.7653066151617569</v>
          </cell>
          <cell r="F96">
            <v>2.591250755064658</v>
          </cell>
          <cell r="G96">
            <v>80989.169300208843</v>
          </cell>
          <cell r="H96">
            <v>187738.18783196519</v>
          </cell>
          <cell r="I96">
            <v>129199.76264752385</v>
          </cell>
          <cell r="J96">
            <v>78667.169300208843</v>
          </cell>
          <cell r="K96">
            <v>185416.18783196519</v>
          </cell>
          <cell r="L96">
            <v>126877.76264752385</v>
          </cell>
        </row>
        <row r="98">
          <cell r="B98" t="str">
            <v>M.O.L. (EBDITA)</v>
          </cell>
          <cell r="C98">
            <v>10481</v>
          </cell>
          <cell r="D98">
            <v>8.8415891689008053</v>
          </cell>
          <cell r="E98">
            <v>17.191833183204999</v>
          </cell>
          <cell r="F98">
            <v>11.792452843299449</v>
          </cell>
          <cell r="G98">
            <v>92668.696079249334</v>
          </cell>
          <cell r="H98">
            <v>180187.6035931716</v>
          </cell>
          <cell r="I98">
            <v>123596.69825062153</v>
          </cell>
          <cell r="J98">
            <v>90346.696079249334</v>
          </cell>
          <cell r="K98">
            <v>177865.6035931716</v>
          </cell>
          <cell r="L98">
            <v>121274.69825062153</v>
          </cell>
        </row>
        <row r="100">
          <cell r="B100" t="str">
            <v>U.O.N. (EBIT)</v>
          </cell>
          <cell r="C100">
            <v>8713</v>
          </cell>
          <cell r="D100">
            <v>11.24592156862745</v>
          </cell>
          <cell r="E100">
            <v>22.321355932203389</v>
          </cell>
          <cell r="F100">
            <v>15.802258059870299</v>
          </cell>
          <cell r="G100">
            <v>97985.714627450972</v>
          </cell>
          <cell r="H100">
            <v>194485.97423728812</v>
          </cell>
          <cell r="I100">
            <v>137685.07447564992</v>
          </cell>
          <cell r="J100">
            <v>95663.714627450972</v>
          </cell>
          <cell r="K100">
            <v>192163.97423728812</v>
          </cell>
          <cell r="L100">
            <v>135363.07447564992</v>
          </cell>
        </row>
        <row r="102">
          <cell r="B102" t="str">
            <v>UTILE NETTO</v>
          </cell>
          <cell r="C102">
            <v>5973</v>
          </cell>
          <cell r="D102">
            <v>14.74139986996099</v>
          </cell>
          <cell r="E102">
            <v>34.160316205533597</v>
          </cell>
          <cell r="F102">
            <v>20.745083431185122</v>
          </cell>
          <cell r="G102">
            <v>90372.381423276995</v>
          </cell>
          <cell r="H102">
            <v>206361.56869565218</v>
          </cell>
          <cell r="I102">
            <v>126232.38333446873</v>
          </cell>
          <cell r="J102">
            <v>88050.381423276995</v>
          </cell>
          <cell r="K102">
            <v>204039.56869565218</v>
          </cell>
          <cell r="L102">
            <v>123910.38333446873</v>
          </cell>
        </row>
        <row r="104">
          <cell r="B104" t="str">
            <v>Posizione Finanziaria Netta  31/12/99</v>
          </cell>
          <cell r="C104">
            <v>2322</v>
          </cell>
        </row>
        <row r="106">
          <cell r="B106" t="str">
            <v>MEDIA</v>
          </cell>
          <cell r="G106">
            <v>90503.990357546543</v>
          </cell>
          <cell r="H106">
            <v>192193.33358951929</v>
          </cell>
          <cell r="I106">
            <v>129178.479677066</v>
          </cell>
          <cell r="J106">
            <v>88181.990357546543</v>
          </cell>
          <cell r="K106">
            <v>189871.33358951929</v>
          </cell>
          <cell r="L106">
            <v>126856.479677066</v>
          </cell>
        </row>
        <row r="110">
          <cell r="B110" t="str">
            <v xml:space="preserve">SINTESI DELL'ANALISI DELLE SOCIETA' QUOTATE </v>
          </cell>
        </row>
        <row r="111">
          <cell r="B111"/>
        </row>
        <row r="113">
          <cell r="B113" t="str">
            <v xml:space="preserve">(Dati in Lit. Mln) </v>
          </cell>
        </row>
        <row r="115">
          <cell r="B115" t="str">
            <v xml:space="preserve"> </v>
          </cell>
          <cell r="C115" t="str">
            <v>Dati</v>
          </cell>
          <cell r="D115" t="str">
            <v xml:space="preserve">                              MULTIPLI</v>
          </cell>
          <cell r="G115" t="str">
            <v xml:space="preserve">    VALORE DEL C.I.N.</v>
          </cell>
          <cell r="J115" t="str">
            <v>VALORE DEI MEZZI PROPRI</v>
          </cell>
        </row>
        <row r="116">
          <cell r="C116" t="str">
            <v>Bilancio</v>
          </cell>
        </row>
        <row r="117">
          <cell r="B117" t="str">
            <v>FASCIA 1</v>
          </cell>
          <cell r="C117">
            <v>1999</v>
          </cell>
          <cell r="D117" t="str">
            <v>MIN.</v>
          </cell>
          <cell r="E117" t="str">
            <v>MAX.</v>
          </cell>
          <cell r="F117" t="str">
            <v>MEDIA</v>
          </cell>
          <cell r="G117" t="str">
            <v>MIN.</v>
          </cell>
          <cell r="H117" t="str">
            <v>MAX.</v>
          </cell>
          <cell r="I117" t="str">
            <v>MEDIA</v>
          </cell>
          <cell r="J117" t="str">
            <v>MIN.</v>
          </cell>
          <cell r="K117" t="str">
            <v>MAX.</v>
          </cell>
          <cell r="L117" t="str">
            <v>MEDIA</v>
          </cell>
        </row>
        <row r="119">
          <cell r="B119" t="str">
            <v>FATTURATO NETTO</v>
          </cell>
          <cell r="C119">
            <v>49860</v>
          </cell>
          <cell r="D119">
            <v>0.45790565448297404</v>
          </cell>
          <cell r="E119">
            <v>5.7011671686746981</v>
          </cell>
          <cell r="F119">
            <v>2.6874351417332543</v>
          </cell>
          <cell r="G119">
            <v>22831.175932521084</v>
          </cell>
          <cell r="H119">
            <v>284260.19503012043</v>
          </cell>
          <cell r="I119">
            <v>133995.51616682005</v>
          </cell>
          <cell r="J119">
            <v>20509.175932521084</v>
          </cell>
          <cell r="K119">
            <v>281938.19503012043</v>
          </cell>
          <cell r="L119">
            <v>131673.51616682005</v>
          </cell>
        </row>
        <row r="121">
          <cell r="B121" t="str">
            <v>M.O.L.</v>
          </cell>
          <cell r="C121">
            <v>10481</v>
          </cell>
          <cell r="D121">
            <v>5.6592895752895762</v>
          </cell>
          <cell r="E121">
            <v>15.773229166666667</v>
          </cell>
          <cell r="F121">
            <v>9.7211235096483755</v>
          </cell>
          <cell r="G121">
            <v>59315.014038610047</v>
          </cell>
          <cell r="H121">
            <v>165319.21489583334</v>
          </cell>
          <cell r="I121">
            <v>101887.09550462462</v>
          </cell>
          <cell r="J121">
            <v>56993.014038610047</v>
          </cell>
          <cell r="K121">
            <v>162997.21489583334</v>
          </cell>
          <cell r="L121">
            <v>99565.095504624624</v>
          </cell>
        </row>
        <row r="123">
          <cell r="B123" t="str">
            <v>U.O.N.</v>
          </cell>
          <cell r="C123">
            <v>8713</v>
          </cell>
          <cell r="D123">
            <v>6.7638500000000006</v>
          </cell>
          <cell r="E123">
            <v>18.026547619047619</v>
          </cell>
          <cell r="F123">
            <v>11.921438467292006</v>
          </cell>
          <cell r="G123">
            <v>58933.425050000005</v>
          </cell>
          <cell r="H123">
            <v>157065.30940476191</v>
          </cell>
          <cell r="I123">
            <v>103871.49336551526</v>
          </cell>
          <cell r="J123">
            <v>56611.425050000005</v>
          </cell>
          <cell r="K123">
            <v>154743.30940476191</v>
          </cell>
          <cell r="L123">
            <v>101549.49336551526</v>
          </cell>
        </row>
        <row r="125">
          <cell r="B125" t="str">
            <v>UTILE NETTO</v>
          </cell>
          <cell r="C125">
            <v>5973</v>
          </cell>
          <cell r="D125">
            <v>9.8353655462184868</v>
          </cell>
          <cell r="E125">
            <v>21.393899999999999</v>
          </cell>
          <cell r="F125">
            <v>15.245737356154649</v>
          </cell>
          <cell r="G125">
            <v>61068.638407563019</v>
          </cell>
          <cell r="H125">
            <v>130107.76469999999</v>
          </cell>
          <cell r="I125">
            <v>93384.789228311725</v>
          </cell>
          <cell r="J125">
            <v>58746.638407563019</v>
          </cell>
          <cell r="K125">
            <v>127785.76469999999</v>
          </cell>
          <cell r="L125">
            <v>91062.789228311725</v>
          </cell>
        </row>
        <row r="127">
          <cell r="B127" t="str">
            <v>Posizione Finanziaria Netta 31/12/99</v>
          </cell>
          <cell r="C127">
            <v>2322</v>
          </cell>
        </row>
        <row r="129">
          <cell r="B129" t="str">
            <v>MEDIA</v>
          </cell>
          <cell r="G129">
            <v>50537.063357173538</v>
          </cell>
          <cell r="H129">
            <v>184188.12100767891</v>
          </cell>
          <cell r="I129">
            <v>108284.72356631792</v>
          </cell>
          <cell r="J129">
            <v>48215.063357173538</v>
          </cell>
          <cell r="K129">
            <v>181866.12100767891</v>
          </cell>
          <cell r="L129">
            <v>105962.72356631792</v>
          </cell>
        </row>
        <row r="132">
          <cell r="B132" t="str">
            <v xml:space="preserve">SINTESI DELL'ANALISI DELLE SOCIETA' QUOTATE </v>
          </cell>
        </row>
        <row r="133">
          <cell r="B133"/>
        </row>
        <row r="135">
          <cell r="B135" t="str">
            <v xml:space="preserve">(Dati in Lit. Mln) </v>
          </cell>
        </row>
        <row r="137">
          <cell r="B137" t="str">
            <v xml:space="preserve"> </v>
          </cell>
          <cell r="C137" t="str">
            <v>Dati</v>
          </cell>
          <cell r="D137" t="str">
            <v xml:space="preserve">                              MULTIPLI</v>
          </cell>
          <cell r="G137" t="str">
            <v xml:space="preserve">    VALORE DEL C.I.N.</v>
          </cell>
          <cell r="J137" t="str">
            <v>VALORE DEI MEZZI PROPRI</v>
          </cell>
        </row>
        <row r="138">
          <cell r="C138" t="str">
            <v>Bilancio</v>
          </cell>
        </row>
        <row r="139">
          <cell r="B139" t="str">
            <v>FASCIA 2</v>
          </cell>
          <cell r="C139">
            <v>1999</v>
          </cell>
          <cell r="D139" t="str">
            <v>MIN.</v>
          </cell>
          <cell r="E139" t="str">
            <v>MAX.</v>
          </cell>
          <cell r="F139" t="str">
            <v>MEDIA</v>
          </cell>
          <cell r="G139" t="str">
            <v>MIN.</v>
          </cell>
          <cell r="H139" t="str">
            <v>MAX.</v>
          </cell>
          <cell r="I139" t="str">
            <v>MEDIA</v>
          </cell>
          <cell r="J139" t="str">
            <v>MIN.</v>
          </cell>
          <cell r="K139" t="str">
            <v>MAX.</v>
          </cell>
          <cell r="L139" t="str">
            <v>MEDIA</v>
          </cell>
        </row>
        <row r="141">
          <cell r="B141" t="str">
            <v>FATTURATO NETTO</v>
          </cell>
          <cell r="C141">
            <v>49860</v>
          </cell>
          <cell r="D141">
            <v>0.4773418342324669</v>
          </cell>
          <cell r="E141">
            <v>6.8919410994764378</v>
          </cell>
          <cell r="F141">
            <v>2.8108825910776405</v>
          </cell>
          <cell r="G141">
            <v>23800.263854830799</v>
          </cell>
          <cell r="H141">
            <v>343632.18321989517</v>
          </cell>
          <cell r="I141">
            <v>140150.60599113116</v>
          </cell>
          <cell r="J141">
            <v>21478.263854830799</v>
          </cell>
          <cell r="K141">
            <v>341310.18321989517</v>
          </cell>
          <cell r="L141">
            <v>137828.60599113116</v>
          </cell>
        </row>
        <row r="143">
          <cell r="B143" t="str">
            <v>M.O.L.</v>
          </cell>
          <cell r="C143">
            <v>10481</v>
          </cell>
          <cell r="D143">
            <v>6.2311139564660696</v>
          </cell>
          <cell r="E143">
            <v>30.4713136574074</v>
          </cell>
          <cell r="F143">
            <v>12.477160136341642</v>
          </cell>
          <cell r="G143">
            <v>65308.305377720877</v>
          </cell>
          <cell r="H143">
            <v>319369.83844328695</v>
          </cell>
          <cell r="I143">
            <v>130773.11538899674</v>
          </cell>
          <cell r="J143">
            <v>62986.305377720877</v>
          </cell>
          <cell r="K143">
            <v>317047.83844328695</v>
          </cell>
          <cell r="L143">
            <v>128451.11538899674</v>
          </cell>
        </row>
        <row r="145">
          <cell r="B145" t="str">
            <v>U.O.N.</v>
          </cell>
          <cell r="C145">
            <v>8713</v>
          </cell>
          <cell r="D145">
            <v>8.8562329390354861</v>
          </cell>
          <cell r="E145">
            <v>37.290672804532576</v>
          </cell>
          <cell r="F145">
            <v>15.714561489344643</v>
          </cell>
          <cell r="G145">
            <v>77164.357597816197</v>
          </cell>
          <cell r="H145">
            <v>324913.63214589236</v>
          </cell>
          <cell r="I145">
            <v>136920.97425665989</v>
          </cell>
          <cell r="J145">
            <v>74842.357597816197</v>
          </cell>
          <cell r="K145">
            <v>322591.63214589236</v>
          </cell>
          <cell r="L145">
            <v>134598.97425665989</v>
          </cell>
        </row>
        <row r="147">
          <cell r="B147" t="str">
            <v>UTILE NETTO</v>
          </cell>
          <cell r="C147">
            <v>5973</v>
          </cell>
          <cell r="D147">
            <v>3.9160839160839158</v>
          </cell>
          <cell r="E147">
            <v>52.788037499999987</v>
          </cell>
          <cell r="F147">
            <v>19.297370569539428</v>
          </cell>
          <cell r="G147">
            <v>25712.76923076923</v>
          </cell>
          <cell r="H147">
            <v>317624.94798749994</v>
          </cell>
          <cell r="I147">
            <v>117585.194411859</v>
          </cell>
          <cell r="J147">
            <v>23390.76923076923</v>
          </cell>
          <cell r="K147">
            <v>315302.94798749994</v>
          </cell>
          <cell r="L147">
            <v>115263.194411859</v>
          </cell>
        </row>
        <row r="149">
          <cell r="B149" t="str">
            <v>Posizione Finanziaria Netta 31/12/99</v>
          </cell>
          <cell r="C149">
            <v>2322</v>
          </cell>
        </row>
        <row r="151">
          <cell r="B151" t="str">
            <v>MEDIA</v>
          </cell>
          <cell r="G151">
            <v>47996.424015284276</v>
          </cell>
          <cell r="H151">
            <v>326385.15044914361</v>
          </cell>
          <cell r="I151">
            <v>131357.47251216171</v>
          </cell>
          <cell r="J151">
            <v>45674.424015284276</v>
          </cell>
          <cell r="K151">
            <v>324063.15044914361</v>
          </cell>
          <cell r="L151">
            <v>129035.47251216171</v>
          </cell>
        </row>
        <row r="268">
          <cell r="B268" t="str">
            <v>MULTIPLI DELLE SOCIETA' QUOTATE</v>
          </cell>
          <cell r="L268" t="str">
            <v>Project  WHITE</v>
          </cell>
          <cell r="P268" t="str">
            <v>MULTIPLI DELLE SOCIETA' QUOTATE</v>
          </cell>
          <cell r="Z268" t="str">
            <v>Project  WHITE</v>
          </cell>
        </row>
        <row r="269">
          <cell r="B269" t="str">
            <v>Fonte: Bloomberg</v>
          </cell>
          <cell r="P269" t="str">
            <v>Fonte: Bloomberg</v>
          </cell>
        </row>
        <row r="272">
          <cell r="C272" t="str">
            <v>PRICE 1997</v>
          </cell>
          <cell r="H272" t="str">
            <v>MARKET</v>
          </cell>
          <cell r="I272" t="str">
            <v xml:space="preserve">IMPLIED </v>
          </cell>
          <cell r="J272" t="str">
            <v>MULTIPLES (based on last 12 months financials)</v>
          </cell>
          <cell r="Q272" t="str">
            <v>RAW</v>
          </cell>
          <cell r="R272" t="str">
            <v>N° DI</v>
          </cell>
          <cell r="S272" t="str">
            <v>ULTIMI DODICI MESI 1995 O ATTESI</v>
          </cell>
          <cell r="Z272" t="str">
            <v>OPERATING</v>
          </cell>
        </row>
        <row r="273">
          <cell r="B273" t="str">
            <v>COMPANY</v>
          </cell>
          <cell r="C273" t="str">
            <v>C.</v>
          </cell>
          <cell r="E273" t="str">
            <v>average</v>
          </cell>
          <cell r="F273" t="str">
            <v>MIN.</v>
          </cell>
          <cell r="G273" t="str">
            <v>MAX.</v>
          </cell>
          <cell r="H273" t="str">
            <v>CAP.</v>
          </cell>
          <cell r="I273" t="str">
            <v>ASSET</v>
          </cell>
          <cell r="J273" t="str">
            <v>SALES</v>
          </cell>
          <cell r="K273" t="str">
            <v>EBDITA</v>
          </cell>
          <cell r="L273" t="str">
            <v>EBIT</v>
          </cell>
          <cell r="M273" t="str">
            <v>NET</v>
          </cell>
          <cell r="N273" t="str">
            <v>NET</v>
          </cell>
          <cell r="P273" t="str">
            <v>COMPANY</v>
          </cell>
          <cell r="Q273" t="str">
            <v>BETA</v>
          </cell>
          <cell r="R273" t="str">
            <v>AZIONI</v>
          </cell>
          <cell r="S273" t="str">
            <v>Net financial</v>
          </cell>
          <cell r="T273" t="str">
            <v>SALES</v>
          </cell>
          <cell r="U273" t="str">
            <v>EBDITA</v>
          </cell>
          <cell r="V273" t="str">
            <v>EBIT</v>
          </cell>
          <cell r="W273" t="str">
            <v>NET</v>
          </cell>
          <cell r="X273" t="str">
            <v>NET</v>
          </cell>
          <cell r="Z273" t="str">
            <v>MARGIN</v>
          </cell>
        </row>
        <row r="274">
          <cell r="E274" t="str">
            <v>Value</v>
          </cell>
          <cell r="F274" t="str">
            <v>52 week</v>
          </cell>
          <cell r="G274" t="str">
            <v>52 week</v>
          </cell>
          <cell r="H274"/>
          <cell r="I274" t="str">
            <v>VALUE</v>
          </cell>
          <cell r="J274"/>
          <cell r="M274" t="str">
            <v>INCOME</v>
          </cell>
          <cell r="N274" t="str">
            <v>WORTH</v>
          </cell>
          <cell r="R274" t="str">
            <v>MLN.</v>
          </cell>
          <cell r="S274" t="str">
            <v>position</v>
          </cell>
          <cell r="W274" t="str">
            <v>INCOME</v>
          </cell>
          <cell r="X274" t="str">
            <v>WORTH</v>
          </cell>
        </row>
        <row r="275">
          <cell r="B275" t="str">
            <v>AVONMORE</v>
          </cell>
          <cell r="C275" t="str">
            <v>I£</v>
          </cell>
          <cell r="E275">
            <v>2.0499999999999998</v>
          </cell>
          <cell r="F275">
            <v>1.7</v>
          </cell>
          <cell r="G275">
            <v>2.4</v>
          </cell>
          <cell r="H275">
            <v>358.07349999999997</v>
          </cell>
          <cell r="I275">
            <v>439.07349999999997</v>
          </cell>
          <cell r="J275">
            <v>0.33288362395754356</v>
          </cell>
          <cell r="K275">
            <v>6.5533358208955219</v>
          </cell>
          <cell r="L275">
            <v>9.5450760869565219</v>
          </cell>
          <cell r="M275">
            <v>11.935783333333331</v>
          </cell>
          <cell r="N275">
            <v>1.955617149098853</v>
          </cell>
          <cell r="P275" t="str">
            <v>AVONMORE</v>
          </cell>
          <cell r="Q275">
            <v>0.23</v>
          </cell>
          <cell r="R275">
            <v>174.67</v>
          </cell>
          <cell r="S275">
            <v>81</v>
          </cell>
          <cell r="T275">
            <v>1319</v>
          </cell>
          <cell r="U275">
            <v>67</v>
          </cell>
          <cell r="V275">
            <v>46</v>
          </cell>
          <cell r="W275">
            <v>30</v>
          </cell>
          <cell r="X275">
            <v>183.1</v>
          </cell>
          <cell r="Z275">
            <v>3.4874905231235785E-2</v>
          </cell>
          <cell r="AC275" t="str">
            <v>AVONMORE</v>
          </cell>
        </row>
        <row r="276">
          <cell r="B276" t="str">
            <v>(Ireland)</v>
          </cell>
          <cell r="P276" t="str">
            <v>(Ireland)</v>
          </cell>
          <cell r="AC276" t="str">
            <v>(Ireland)</v>
          </cell>
        </row>
        <row r="277">
          <cell r="B277" t="str">
            <v>NORTHERN FOODS</v>
          </cell>
          <cell r="C277" t="str">
            <v>£</v>
          </cell>
          <cell r="E277">
            <v>215</v>
          </cell>
          <cell r="F277">
            <v>204</v>
          </cell>
          <cell r="G277">
            <v>226</v>
          </cell>
          <cell r="H277">
            <v>1250.6550000000002</v>
          </cell>
          <cell r="I277">
            <v>1398.8550000000002</v>
          </cell>
          <cell r="J277">
            <v>0.71655311955742251</v>
          </cell>
          <cell r="K277">
            <v>4.9587203119461192</v>
          </cell>
          <cell r="L277">
            <v>10.121960926193925</v>
          </cell>
          <cell r="M277">
            <v>14.425086505190313</v>
          </cell>
          <cell r="N277">
            <v>3.0129005059021932</v>
          </cell>
          <cell r="P277" t="str">
            <v>NORTHERN FOODS</v>
          </cell>
          <cell r="Q277">
            <v>0.74</v>
          </cell>
          <cell r="R277">
            <v>581.70000000000005</v>
          </cell>
          <cell r="S277">
            <v>148.20000000000002</v>
          </cell>
          <cell r="T277">
            <v>1952.2</v>
          </cell>
          <cell r="U277">
            <v>282.10000000000002</v>
          </cell>
          <cell r="V277">
            <v>138.19999999999999</v>
          </cell>
          <cell r="W277">
            <v>86.7</v>
          </cell>
          <cell r="X277">
            <v>415.09999999999997</v>
          </cell>
          <cell r="Z277">
            <v>7.0791927056654019E-2</v>
          </cell>
          <cell r="AC277" t="str">
            <v>NORTHERN FOODS</v>
          </cell>
        </row>
        <row r="278">
          <cell r="B278" t="str">
            <v>(UK)</v>
          </cell>
          <cell r="P278" t="str">
            <v>(UK)</v>
          </cell>
          <cell r="AC278" t="str">
            <v>(UK)</v>
          </cell>
        </row>
        <row r="279">
          <cell r="B279" t="str">
            <v>UNIGATE</v>
          </cell>
          <cell r="C279" t="str">
            <v>£</v>
          </cell>
          <cell r="E279">
            <v>439.5</v>
          </cell>
          <cell r="F279">
            <v>414</v>
          </cell>
          <cell r="G279">
            <v>465</v>
          </cell>
          <cell r="H279">
            <v>1046.01</v>
          </cell>
          <cell r="I279">
            <v>875.31</v>
          </cell>
          <cell r="J279">
            <v>0.41782901331805811</v>
          </cell>
          <cell r="K279">
            <v>4.9147108366086467</v>
          </cell>
          <cell r="L279">
            <v>7.658005249343832</v>
          </cell>
          <cell r="M279">
            <v>3.9308906426155579</v>
          </cell>
          <cell r="N279">
            <v>1.308003001125422</v>
          </cell>
          <cell r="P279" t="str">
            <v>UNIGATE</v>
          </cell>
          <cell r="Q279">
            <v>0.64</v>
          </cell>
          <cell r="R279">
            <v>238</v>
          </cell>
          <cell r="S279">
            <v>-170.70000000000005</v>
          </cell>
          <cell r="T279">
            <v>2094.9</v>
          </cell>
          <cell r="U279">
            <v>178.1</v>
          </cell>
          <cell r="V279">
            <v>114.3</v>
          </cell>
          <cell r="W279">
            <v>266.10000000000002</v>
          </cell>
          <cell r="X279">
            <v>799.7</v>
          </cell>
          <cell r="Z279">
            <v>5.4561076901045391E-2</v>
          </cell>
          <cell r="AC279" t="str">
            <v>UNIGATE</v>
          </cell>
        </row>
        <row r="280">
          <cell r="B280" t="str">
            <v>(UK)</v>
          </cell>
          <cell r="P280" t="str">
            <v>(UK)</v>
          </cell>
          <cell r="AC280" t="str">
            <v>(UK)</v>
          </cell>
        </row>
        <row r="281">
          <cell r="B281" t="str">
            <v>WATERFORD</v>
          </cell>
          <cell r="C281" t="str">
            <v>I£</v>
          </cell>
          <cell r="E281">
            <v>0.86</v>
          </cell>
          <cell r="F281">
            <v>0.72</v>
          </cell>
          <cell r="G281">
            <v>1</v>
          </cell>
          <cell r="H281">
            <v>57.594200000000001</v>
          </cell>
          <cell r="I281">
            <v>267.5942</v>
          </cell>
          <cell r="J281">
            <v>0.25641452663855885</v>
          </cell>
          <cell r="K281">
            <v>4.76995008912656</v>
          </cell>
          <cell r="L281">
            <v>6.8967577319587638</v>
          </cell>
          <cell r="M281">
            <v>3.2723977272727272</v>
          </cell>
          <cell r="N281">
            <v>0.25861787157611138</v>
          </cell>
          <cell r="P281" t="str">
            <v>WATERFORD</v>
          </cell>
          <cell r="Q281">
            <v>0.13</v>
          </cell>
          <cell r="R281">
            <v>66.97</v>
          </cell>
          <cell r="S281">
            <v>210</v>
          </cell>
          <cell r="T281">
            <v>1043.5999999999999</v>
          </cell>
          <cell r="U281">
            <v>56.099999999999994</v>
          </cell>
          <cell r="V281">
            <v>38.799999999999997</v>
          </cell>
          <cell r="W281">
            <v>17.600000000000001</v>
          </cell>
          <cell r="X281">
            <v>222.7</v>
          </cell>
          <cell r="Z281">
            <v>3.7178995783825219E-2</v>
          </cell>
          <cell r="AC281" t="str">
            <v>WATERFORD</v>
          </cell>
        </row>
        <row r="282">
          <cell r="B282" t="str">
            <v>(Ireland)</v>
          </cell>
          <cell r="P282" t="str">
            <v>(Ireland)</v>
          </cell>
          <cell r="AC282" t="str">
            <v>(Ireland)</v>
          </cell>
        </row>
        <row r="283">
          <cell r="B283" t="str">
            <v>KERRY</v>
          </cell>
          <cell r="C283" t="str">
            <v>I£</v>
          </cell>
          <cell r="E283">
            <v>6.2249999999999996</v>
          </cell>
          <cell r="F283">
            <v>5.95</v>
          </cell>
          <cell r="G283">
            <v>6.5</v>
          </cell>
          <cell r="H283">
            <v>1020.0285</v>
          </cell>
          <cell r="I283">
            <v>1334.1285</v>
          </cell>
          <cell r="J283">
            <v>1.081930500364934</v>
          </cell>
          <cell r="K283">
            <v>11.911861607142857</v>
          </cell>
          <cell r="L283">
            <v>14.192856382978723</v>
          </cell>
          <cell r="M283">
            <v>23.129897959183673</v>
          </cell>
          <cell r="N283">
            <v>2.8580232558139533</v>
          </cell>
          <cell r="P283" t="str">
            <v>KERRY</v>
          </cell>
          <cell r="Q283">
            <v>0.49</v>
          </cell>
          <cell r="R283">
            <v>163.86</v>
          </cell>
          <cell r="S283">
            <v>314.10000000000002</v>
          </cell>
          <cell r="T283">
            <v>1233.0999999999999</v>
          </cell>
          <cell r="U283">
            <v>112</v>
          </cell>
          <cell r="V283">
            <v>94</v>
          </cell>
          <cell r="W283">
            <v>44.1</v>
          </cell>
          <cell r="X283">
            <v>356.90000000000003</v>
          </cell>
          <cell r="Z283">
            <v>7.623063822885412E-2</v>
          </cell>
          <cell r="AC283" t="str">
            <v>KERRY</v>
          </cell>
        </row>
        <row r="284">
          <cell r="B284" t="str">
            <v>(Ireland)</v>
          </cell>
          <cell r="P284" t="str">
            <v>(Ireland)</v>
          </cell>
          <cell r="AC284" t="str">
            <v>(Ireland)</v>
          </cell>
        </row>
        <row r="285">
          <cell r="B285" t="str">
            <v>FROMAGERIES</v>
          </cell>
          <cell r="C285" t="str">
            <v>Ff</v>
          </cell>
          <cell r="E285">
            <v>4387.5</v>
          </cell>
          <cell r="F285">
            <v>4175</v>
          </cell>
          <cell r="G285">
            <v>4600</v>
          </cell>
          <cell r="H285">
            <v>6318</v>
          </cell>
          <cell r="I285">
            <v>6446.6</v>
          </cell>
          <cell r="J285">
            <v>0.74795219863093165</v>
          </cell>
          <cell r="K285">
            <v>8.2648717948717945</v>
          </cell>
          <cell r="L285">
            <v>11.511785714285715</v>
          </cell>
          <cell r="M285">
            <v>17.075675675675676</v>
          </cell>
          <cell r="N285">
            <v>1.7292533391723233</v>
          </cell>
          <cell r="P285" t="str">
            <v>FROMAGERIE</v>
          </cell>
          <cell r="Q285">
            <v>0.09</v>
          </cell>
          <cell r="R285">
            <v>1.44</v>
          </cell>
          <cell r="S285">
            <v>128.6</v>
          </cell>
          <cell r="T285">
            <v>8619</v>
          </cell>
          <cell r="U285">
            <v>780</v>
          </cell>
          <cell r="V285">
            <v>560</v>
          </cell>
          <cell r="W285">
            <v>370</v>
          </cell>
          <cell r="X285">
            <v>3653.6</v>
          </cell>
          <cell r="Z285">
            <v>6.497273465599257E-2</v>
          </cell>
          <cell r="AC285" t="str">
            <v>FROMAGERIES</v>
          </cell>
        </row>
        <row r="286">
          <cell r="B286" t="str">
            <v>(FR)</v>
          </cell>
          <cell r="P286" t="str">
            <v>(FR)</v>
          </cell>
          <cell r="AC286" t="str">
            <v>(FR)</v>
          </cell>
        </row>
        <row r="287">
          <cell r="B287" t="str">
            <v>PARMALAT</v>
          </cell>
          <cell r="C287" t="str">
            <v>Lit.</v>
          </cell>
          <cell r="E287">
            <v>2514</v>
          </cell>
          <cell r="F287">
            <v>2113</v>
          </cell>
          <cell r="G287">
            <v>2915</v>
          </cell>
          <cell r="H287">
            <v>2966.52</v>
          </cell>
          <cell r="I287">
            <v>4113.5200000000004</v>
          </cell>
          <cell r="J287">
            <v>0.7527026532479415</v>
          </cell>
          <cell r="K287">
            <v>9.840956937799044</v>
          </cell>
          <cell r="L287">
            <v>9.223139013452915</v>
          </cell>
          <cell r="M287">
            <v>15.613263157894737</v>
          </cell>
          <cell r="N287">
            <v>1.7784892086330935</v>
          </cell>
          <cell r="P287" t="str">
            <v>PARMALAT</v>
          </cell>
          <cell r="Q287">
            <v>0.92</v>
          </cell>
          <cell r="R287">
            <v>1.18</v>
          </cell>
          <cell r="S287">
            <v>1147</v>
          </cell>
          <cell r="T287">
            <v>5465</v>
          </cell>
          <cell r="U287">
            <v>418</v>
          </cell>
          <cell r="V287">
            <v>446</v>
          </cell>
          <cell r="W287">
            <v>190</v>
          </cell>
          <cell r="X287">
            <v>1668</v>
          </cell>
          <cell r="Z287">
            <v>8.1610247026532481E-2</v>
          </cell>
          <cell r="AC287" t="str">
            <v>PARMALAT</v>
          </cell>
        </row>
        <row r="288">
          <cell r="B288" t="str">
            <v>(ITA)</v>
          </cell>
          <cell r="P288" t="str">
            <v>(ITA)</v>
          </cell>
          <cell r="AC288" t="str">
            <v>(ITA)</v>
          </cell>
        </row>
        <row r="289">
          <cell r="B289" t="str">
            <v>BONGRAIN</v>
          </cell>
          <cell r="C289" t="str">
            <v>Ff</v>
          </cell>
          <cell r="E289">
            <v>2156.5</v>
          </cell>
          <cell r="F289">
            <v>1995</v>
          </cell>
          <cell r="G289">
            <v>2318</v>
          </cell>
          <cell r="H289">
            <v>4550.2150000000001</v>
          </cell>
          <cell r="I289">
            <v>6616.915</v>
          </cell>
          <cell r="J289">
            <v>0.6358566445326389</v>
          </cell>
          <cell r="K289">
            <v>7.4347359550561798</v>
          </cell>
          <cell r="L289">
            <v>11.711353982300885</v>
          </cell>
          <cell r="M289">
            <v>15.167383333333333</v>
          </cell>
          <cell r="N289">
            <v>1.085529737338073</v>
          </cell>
          <cell r="P289" t="str">
            <v>BONGRAIN</v>
          </cell>
          <cell r="Q289">
            <v>0.28000000000000003</v>
          </cell>
          <cell r="R289">
            <v>2.11</v>
          </cell>
          <cell r="S289">
            <v>2066.6999999999998</v>
          </cell>
          <cell r="T289">
            <v>10406.299999999999</v>
          </cell>
          <cell r="U289">
            <v>890</v>
          </cell>
          <cell r="V289">
            <v>565</v>
          </cell>
          <cell r="W289">
            <v>300</v>
          </cell>
          <cell r="X289">
            <v>4191.7</v>
          </cell>
          <cell r="Z289">
            <v>5.4294033422061641E-2</v>
          </cell>
          <cell r="AC289" t="str">
            <v>BONGRAIN</v>
          </cell>
        </row>
        <row r="290">
          <cell r="B290" t="str">
            <v>(Ff)</v>
          </cell>
          <cell r="P290" t="str">
            <v>(Ff)</v>
          </cell>
          <cell r="AC290" t="str">
            <v>(Ff)</v>
          </cell>
        </row>
        <row r="291">
          <cell r="B291" t="str">
            <v>CIRIO</v>
          </cell>
          <cell r="C291" t="str">
            <v>Lit.</v>
          </cell>
          <cell r="E291">
            <v>801.5</v>
          </cell>
          <cell r="F291">
            <v>621</v>
          </cell>
          <cell r="G291">
            <v>982</v>
          </cell>
          <cell r="H291">
            <v>416.78</v>
          </cell>
          <cell r="I291">
            <v>740.98</v>
          </cell>
          <cell r="J291">
            <v>0.49339459315488082</v>
          </cell>
          <cell r="K291">
            <v>6.3440068493150692</v>
          </cell>
          <cell r="L291">
            <v>17.034022988505747</v>
          </cell>
          <cell r="M291">
            <v>24.091329479768785</v>
          </cell>
          <cell r="N291">
            <v>1.0910471204188481</v>
          </cell>
          <cell r="P291" t="str">
            <v>CIRIO</v>
          </cell>
          <cell r="Q291">
            <v>0.13</v>
          </cell>
          <cell r="R291">
            <v>520</v>
          </cell>
          <cell r="S291">
            <v>324.2</v>
          </cell>
          <cell r="T291">
            <v>1501.8</v>
          </cell>
          <cell r="U291">
            <v>116.8</v>
          </cell>
          <cell r="V291">
            <v>43.5</v>
          </cell>
          <cell r="W291">
            <v>17.3</v>
          </cell>
          <cell r="X291">
            <v>382</v>
          </cell>
          <cell r="Z291">
            <v>2.8965241709948065E-2</v>
          </cell>
          <cell r="AC291" t="str">
            <v>CIRIO</v>
          </cell>
        </row>
        <row r="292">
          <cell r="B292" t="str">
            <v>(ITA)</v>
          </cell>
          <cell r="P292" t="str">
            <v>(ITA)</v>
          </cell>
          <cell r="AC292" t="str">
            <v>(ITA)</v>
          </cell>
        </row>
        <row r="293">
          <cell r="B293" t="str">
            <v>NUTRICIA</v>
          </cell>
          <cell r="C293" t="str">
            <v>Ngl</v>
          </cell>
          <cell r="E293">
            <v>286.14999999999998</v>
          </cell>
          <cell r="F293">
            <v>258.5</v>
          </cell>
          <cell r="G293">
            <v>313.8</v>
          </cell>
          <cell r="H293">
            <v>6924.829999999999</v>
          </cell>
          <cell r="I293">
            <v>7486.0299999999988</v>
          </cell>
          <cell r="J293">
            <v>2.5716351769151489</v>
          </cell>
          <cell r="K293" t="e">
            <v>#REF!</v>
          </cell>
          <cell r="L293" t="e">
            <v>#REF!</v>
          </cell>
          <cell r="M293">
            <v>29.887052222701765</v>
          </cell>
          <cell r="N293">
            <v>9.9011009436659982</v>
          </cell>
          <cell r="P293" t="str">
            <v>NUTRICIA</v>
          </cell>
          <cell r="Q293">
            <v>0.79</v>
          </cell>
          <cell r="R293">
            <v>24.2</v>
          </cell>
          <cell r="S293">
            <v>561.20000000000005</v>
          </cell>
          <cell r="T293">
            <v>2911</v>
          </cell>
          <cell r="U293" t="e">
            <v>#REF!</v>
          </cell>
          <cell r="V293" t="e">
            <v>#REF!</v>
          </cell>
          <cell r="W293">
            <v>231.7</v>
          </cell>
          <cell r="X293">
            <v>699.4</v>
          </cell>
          <cell r="Z293" t="e">
            <v>#REF!</v>
          </cell>
          <cell r="AC293" t="str">
            <v>NUTRICIA</v>
          </cell>
        </row>
        <row r="294">
          <cell r="B294" t="str">
            <v>(NL)</v>
          </cell>
          <cell r="P294" t="str">
            <v>(NL)</v>
          </cell>
          <cell r="AC294" t="str">
            <v>(NL)</v>
          </cell>
        </row>
        <row r="295">
          <cell r="B295" t="str">
            <v>NESTLE'</v>
          </cell>
          <cell r="C295" t="str">
            <v>Sf</v>
          </cell>
          <cell r="E295">
            <v>1606.5</v>
          </cell>
          <cell r="F295">
            <v>1419</v>
          </cell>
          <cell r="G295">
            <v>1794</v>
          </cell>
          <cell r="H295">
            <v>63328.23</v>
          </cell>
          <cell r="I295">
            <v>69597.23000000001</v>
          </cell>
          <cell r="J295">
            <v>1.1505576128285668</v>
          </cell>
          <cell r="K295">
            <v>8.2657042755344428</v>
          </cell>
          <cell r="L295">
            <v>11.409381967213116</v>
          </cell>
          <cell r="M295">
            <v>18.093780000000002</v>
          </cell>
          <cell r="N295">
            <v>2.8425077427173573</v>
          </cell>
          <cell r="P295" t="str">
            <v>NESTLE'</v>
          </cell>
          <cell r="Q295">
            <v>0.79</v>
          </cell>
          <cell r="R295">
            <v>39.42</v>
          </cell>
          <cell r="S295">
            <v>6269</v>
          </cell>
          <cell r="T295">
            <v>60490</v>
          </cell>
          <cell r="U295">
            <v>8420</v>
          </cell>
          <cell r="V295">
            <v>6100</v>
          </cell>
          <cell r="W295">
            <v>3500</v>
          </cell>
          <cell r="X295">
            <v>22279</v>
          </cell>
          <cell r="Z295">
            <v>0.10084311456439081</v>
          </cell>
          <cell r="AC295" t="str">
            <v>NESTLE'</v>
          </cell>
        </row>
        <row r="296">
          <cell r="B296" t="str">
            <v>(CH)</v>
          </cell>
          <cell r="P296" t="str">
            <v>(CH)</v>
          </cell>
          <cell r="AC296" t="str">
            <v>(CH)</v>
          </cell>
        </row>
        <row r="297">
          <cell r="B297" t="str">
            <v>DANONE</v>
          </cell>
          <cell r="C297" t="str">
            <v>Ff</v>
          </cell>
          <cell r="E297">
            <v>833.5</v>
          </cell>
          <cell r="F297">
            <v>712</v>
          </cell>
          <cell r="G297">
            <v>955</v>
          </cell>
          <cell r="H297">
            <v>60620.455000000002</v>
          </cell>
          <cell r="I297">
            <v>76330.455000000002</v>
          </cell>
          <cell r="J297">
            <v>0.90934542530378848</v>
          </cell>
          <cell r="K297">
            <v>6.1064363999999998</v>
          </cell>
          <cell r="L297">
            <v>9.3085920731707326</v>
          </cell>
          <cell r="M297">
            <v>17.924439680662331</v>
          </cell>
          <cell r="N297">
            <v>1.350271856554182</v>
          </cell>
          <cell r="P297" t="str">
            <v>DANONE</v>
          </cell>
          <cell r="Q297">
            <v>0.65</v>
          </cell>
          <cell r="R297">
            <v>72.73</v>
          </cell>
          <cell r="S297">
            <v>15710</v>
          </cell>
          <cell r="T297">
            <v>83940</v>
          </cell>
          <cell r="U297">
            <v>12500</v>
          </cell>
          <cell r="V297">
            <v>8200</v>
          </cell>
          <cell r="W297">
            <v>3382</v>
          </cell>
          <cell r="X297">
            <v>44895</v>
          </cell>
          <cell r="Z297">
            <v>9.7688825351441508E-2</v>
          </cell>
          <cell r="AC297" t="str">
            <v>DANONE</v>
          </cell>
        </row>
        <row r="298">
          <cell r="B298" t="str">
            <v>(Ff)</v>
          </cell>
          <cell r="P298" t="str">
            <v>(Ff)</v>
          </cell>
          <cell r="AC298" t="str">
            <v>(Ff)</v>
          </cell>
        </row>
        <row r="300">
          <cell r="X300" t="str">
            <v>Media</v>
          </cell>
          <cell r="Z300" t="e">
            <v>#REF!</v>
          </cell>
        </row>
        <row r="301">
          <cell r="H301" t="str">
            <v>MAX.</v>
          </cell>
          <cell r="J301">
            <v>2.5716351769151489</v>
          </cell>
          <cell r="K301" t="e">
            <v>#REF!</v>
          </cell>
          <cell r="L301" t="e">
            <v>#REF!</v>
          </cell>
          <cell r="M301">
            <v>29.887052222701765</v>
          </cell>
          <cell r="N301">
            <v>9.9011009436659982</v>
          </cell>
        </row>
        <row r="302">
          <cell r="H302" t="str">
            <v>MIN.</v>
          </cell>
          <cell r="J302">
            <v>0.25641452663855885</v>
          </cell>
          <cell r="K302" t="e">
            <v>#REF!</v>
          </cell>
          <cell r="L302" t="e">
            <v>#REF!</v>
          </cell>
          <cell r="M302">
            <v>3.2723977272727272</v>
          </cell>
          <cell r="N302">
            <v>0.25861787157611138</v>
          </cell>
        </row>
        <row r="303">
          <cell r="H303" t="str">
            <v>Average</v>
          </cell>
          <cell r="J303">
            <v>0.83892125737086787</v>
          </cell>
          <cell r="K303" t="e">
            <v>#REF!</v>
          </cell>
          <cell r="L303" t="e">
            <v>#REF!</v>
          </cell>
          <cell r="M303">
            <v>16.212248309802685</v>
          </cell>
          <cell r="N303">
            <v>2.4309468110013674</v>
          </cell>
        </row>
        <row r="307">
          <cell r="B307" t="str">
            <v xml:space="preserve">           RIEPILOGO MULTIPLI DELLE SOCIETA' QUOTATE</v>
          </cell>
          <cell r="L307" t="str">
            <v xml:space="preserve"> </v>
          </cell>
          <cell r="N307" t="str">
            <v>SETTORE DAIRY</v>
          </cell>
        </row>
        <row r="311">
          <cell r="B311" t="str">
            <v>COMPANY</v>
          </cell>
          <cell r="E311" t="str">
            <v>Implied Multiples on Sales</v>
          </cell>
          <cell r="I311" t="str">
            <v>Implied Multiples on EBDITA</v>
          </cell>
          <cell r="M311" t="str">
            <v>Implied Multiples on EBIT</v>
          </cell>
          <cell r="R311" t="str">
            <v>P/E RATIOS</v>
          </cell>
        </row>
        <row r="312">
          <cell r="C312" t="str">
            <v>1994</v>
          </cell>
          <cell r="E312" t="str">
            <v>1995</v>
          </cell>
          <cell r="F312" t="str">
            <v>1996E</v>
          </cell>
          <cell r="G312" t="str">
            <v>1997E</v>
          </cell>
          <cell r="H312" t="str">
            <v>1994</v>
          </cell>
          <cell r="I312" t="str">
            <v>1995</v>
          </cell>
          <cell r="J312" t="str">
            <v>1996E</v>
          </cell>
          <cell r="K312" t="str">
            <v>1997E</v>
          </cell>
          <cell r="L312" t="str">
            <v>1994</v>
          </cell>
          <cell r="M312" t="str">
            <v>1995</v>
          </cell>
          <cell r="N312" t="str">
            <v>1996E</v>
          </cell>
          <cell r="P312" t="str">
            <v>1997E</v>
          </cell>
          <cell r="Q312" t="str">
            <v>1994</v>
          </cell>
          <cell r="R312" t="str">
            <v>1995</v>
          </cell>
          <cell r="S312" t="str">
            <v>1996E</v>
          </cell>
          <cell r="T312" t="str">
            <v>1997E</v>
          </cell>
        </row>
        <row r="313">
          <cell r="B313" t="str">
            <v>AVONMORE</v>
          </cell>
          <cell r="C313" t="e">
            <v>#REF!</v>
          </cell>
          <cell r="E313" t="e">
            <v>#REF!</v>
          </cell>
          <cell r="F313" t="e">
            <v>#REF!</v>
          </cell>
          <cell r="G313">
            <v>0.33288362395754356</v>
          </cell>
          <cell r="H313" t="e">
            <v>#REF!</v>
          </cell>
          <cell r="I313" t="e">
            <v>#REF!</v>
          </cell>
          <cell r="J313" t="e">
            <v>#REF!</v>
          </cell>
          <cell r="K313">
            <v>6.5533358208955219</v>
          </cell>
          <cell r="L313" t="e">
            <v>#REF!</v>
          </cell>
          <cell r="M313" t="e">
            <v>#REF!</v>
          </cell>
          <cell r="N313" t="e">
            <v>#REF!</v>
          </cell>
          <cell r="P313">
            <v>9.5450760869565219</v>
          </cell>
          <cell r="Q313" t="e">
            <v>#REF!</v>
          </cell>
          <cell r="R313" t="e">
            <v>#REF!</v>
          </cell>
          <cell r="S313" t="e">
            <v>#REF!</v>
          </cell>
          <cell r="T313">
            <v>11.935783333333331</v>
          </cell>
        </row>
        <row r="314">
          <cell r="B314" t="str">
            <v>(Ireland)</v>
          </cell>
        </row>
        <row r="315">
          <cell r="B315" t="str">
            <v>NORTHERN FOODS</v>
          </cell>
          <cell r="C315" t="e">
            <v>#REF!</v>
          </cell>
          <cell r="E315" t="e">
            <v>#REF!</v>
          </cell>
          <cell r="F315" t="e">
            <v>#REF!</v>
          </cell>
          <cell r="G315">
            <v>0.71655311955742251</v>
          </cell>
          <cell r="H315" t="e">
            <v>#REF!</v>
          </cell>
          <cell r="I315" t="e">
            <v>#REF!</v>
          </cell>
          <cell r="J315" t="e">
            <v>#REF!</v>
          </cell>
          <cell r="K315">
            <v>4.9587203119461192</v>
          </cell>
          <cell r="L315" t="e">
            <v>#REF!</v>
          </cell>
          <cell r="M315" t="e">
            <v>#REF!</v>
          </cell>
          <cell r="N315" t="e">
            <v>#REF!</v>
          </cell>
          <cell r="P315">
            <v>10.121960926193925</v>
          </cell>
          <cell r="Q315" t="e">
            <v>#REF!</v>
          </cell>
          <cell r="R315" t="e">
            <v>#REF!</v>
          </cell>
          <cell r="S315" t="e">
            <v>#REF!</v>
          </cell>
          <cell r="T315">
            <v>14.425086505190313</v>
          </cell>
        </row>
        <row r="316">
          <cell r="B316" t="str">
            <v>(UK)</v>
          </cell>
        </row>
        <row r="317">
          <cell r="B317" t="str">
            <v>UNIGATE</v>
          </cell>
          <cell r="C317" t="e">
            <v>#REF!</v>
          </cell>
          <cell r="E317" t="e">
            <v>#REF!</v>
          </cell>
          <cell r="F317">
            <v>1.6243315142440602</v>
          </cell>
          <cell r="G317">
            <v>0.41782901331805811</v>
          </cell>
          <cell r="H317" t="e">
            <v>#REF!</v>
          </cell>
          <cell r="I317" t="e">
            <v>#REF!</v>
          </cell>
          <cell r="J317">
            <v>8.8415891689008053</v>
          </cell>
          <cell r="K317">
            <v>4.9147108366086467</v>
          </cell>
          <cell r="L317" t="e">
            <v>#REF!</v>
          </cell>
          <cell r="M317" t="e">
            <v>#REF!</v>
          </cell>
          <cell r="N317">
            <v>11.539232890132961</v>
          </cell>
          <cell r="P317">
            <v>7.658005249343832</v>
          </cell>
          <cell r="Q317" t="e">
            <v>#REF!</v>
          </cell>
          <cell r="R317" t="e">
            <v>#REF!</v>
          </cell>
          <cell r="S317">
            <v>14.74139986996099</v>
          </cell>
          <cell r="T317">
            <v>3.9308906426155579</v>
          </cell>
        </row>
        <row r="318">
          <cell r="B318" t="str">
            <v>(UK)</v>
          </cell>
        </row>
        <row r="319">
          <cell r="B319" t="str">
            <v>WATERFORD</v>
          </cell>
          <cell r="C319" t="e">
            <v>#REF!</v>
          </cell>
          <cell r="E319" t="e">
            <v>#REF!</v>
          </cell>
          <cell r="F319" t="e">
            <v>#REF!</v>
          </cell>
          <cell r="G319">
            <v>0.25641452663855885</v>
          </cell>
          <cell r="H319" t="e">
            <v>#REF!</v>
          </cell>
          <cell r="I319" t="e">
            <v>#REF!</v>
          </cell>
          <cell r="J319" t="e">
            <v>#REF!</v>
          </cell>
          <cell r="K319">
            <v>4.76995008912656</v>
          </cell>
          <cell r="L319" t="e">
            <v>#REF!</v>
          </cell>
          <cell r="M319" t="e">
            <v>#REF!</v>
          </cell>
          <cell r="N319" t="e">
            <v>#REF!</v>
          </cell>
          <cell r="P319">
            <v>6.8967577319587638</v>
          </cell>
          <cell r="Q319" t="e">
            <v>#REF!</v>
          </cell>
          <cell r="R319" t="e">
            <v>#REF!</v>
          </cell>
          <cell r="S319" t="e">
            <v>#REF!</v>
          </cell>
          <cell r="T319">
            <v>3.2723977272727272</v>
          </cell>
        </row>
        <row r="320">
          <cell r="B320" t="str">
            <v>(Ireland)</v>
          </cell>
        </row>
        <row r="321">
          <cell r="B321" t="str">
            <v>KERRY</v>
          </cell>
          <cell r="C321" t="e">
            <v>#REF!</v>
          </cell>
          <cell r="E321" t="e">
            <v>#REF!</v>
          </cell>
          <cell r="F321" t="e">
            <v>#REF!</v>
          </cell>
          <cell r="G321">
            <v>1.081930500364934</v>
          </cell>
          <cell r="H321" t="e">
            <v>#REF!</v>
          </cell>
          <cell r="I321" t="e">
            <v>#REF!</v>
          </cell>
          <cell r="J321" t="e">
            <v>#REF!</v>
          </cell>
          <cell r="K321">
            <v>11.911861607142857</v>
          </cell>
          <cell r="L321" t="e">
            <v>#REF!</v>
          </cell>
          <cell r="M321" t="e">
            <v>#REF!</v>
          </cell>
          <cell r="N321" t="e">
            <v>#REF!</v>
          </cell>
          <cell r="P321">
            <v>14.192856382978723</v>
          </cell>
          <cell r="Q321" t="e">
            <v>#REF!</v>
          </cell>
          <cell r="R321" t="e">
            <v>#REF!</v>
          </cell>
          <cell r="S321" t="e">
            <v>#REF!</v>
          </cell>
          <cell r="T321">
            <v>23.129897959183673</v>
          </cell>
        </row>
        <row r="322">
          <cell r="B322" t="str">
            <v>(Ireland)</v>
          </cell>
        </row>
        <row r="323">
          <cell r="B323" t="str">
            <v>FROMAGERIES</v>
          </cell>
          <cell r="C323" t="e">
            <v>#REF!</v>
          </cell>
          <cell r="E323" t="e">
            <v>#REF!</v>
          </cell>
          <cell r="F323" t="e">
            <v>#REF!</v>
          </cell>
          <cell r="G323">
            <v>0.74795219863093165</v>
          </cell>
          <cell r="H323" t="e">
            <v>#REF!</v>
          </cell>
          <cell r="I323" t="e">
            <v>#REF!</v>
          </cell>
          <cell r="J323" t="e">
            <v>#REF!</v>
          </cell>
          <cell r="K323">
            <v>8.2648717948717945</v>
          </cell>
          <cell r="L323" t="e">
            <v>#REF!</v>
          </cell>
          <cell r="M323" t="e">
            <v>#REF!</v>
          </cell>
          <cell r="N323" t="e">
            <v>#REF!</v>
          </cell>
          <cell r="P323">
            <v>11.511785714285715</v>
          </cell>
          <cell r="Q323" t="e">
            <v>#REF!</v>
          </cell>
          <cell r="R323" t="e">
            <v>#REF!</v>
          </cell>
          <cell r="S323" t="e">
            <v>#REF!</v>
          </cell>
          <cell r="T323">
            <v>17.075675675675676</v>
          </cell>
        </row>
        <row r="324">
          <cell r="B324" t="str">
            <v>(FR)</v>
          </cell>
        </row>
        <row r="325">
          <cell r="B325" t="str">
            <v>PARMALAT</v>
          </cell>
          <cell r="C325" t="e">
            <v>#REF!</v>
          </cell>
          <cell r="E325" t="e">
            <v>#REF!</v>
          </cell>
          <cell r="F325" t="e">
            <v>#REF!</v>
          </cell>
          <cell r="G325">
            <v>0.7527026532479415</v>
          </cell>
          <cell r="H325" t="e">
            <v>#REF!</v>
          </cell>
          <cell r="I325" t="e">
            <v>#REF!</v>
          </cell>
          <cell r="J325" t="e">
            <v>#REF!</v>
          </cell>
          <cell r="K325">
            <v>9.840956937799044</v>
          </cell>
          <cell r="L325" t="e">
            <v>#REF!</v>
          </cell>
          <cell r="M325" t="e">
            <v>#REF!</v>
          </cell>
          <cell r="N325" t="e">
            <v>#REF!</v>
          </cell>
          <cell r="P325">
            <v>9.223139013452915</v>
          </cell>
          <cell r="Q325" t="e">
            <v>#REF!</v>
          </cell>
          <cell r="R325" t="e">
            <v>#REF!</v>
          </cell>
          <cell r="S325" t="e">
            <v>#REF!</v>
          </cell>
          <cell r="T325">
            <v>15.613263157894737</v>
          </cell>
        </row>
        <row r="326">
          <cell r="B326" t="str">
            <v>(ITA)</v>
          </cell>
        </row>
        <row r="327">
          <cell r="B327" t="str">
            <v>BONGRAIN</v>
          </cell>
          <cell r="C327" t="e">
            <v>#REF!</v>
          </cell>
          <cell r="E327" t="e">
            <v>#REF!</v>
          </cell>
          <cell r="F327" t="e">
            <v>#REF!</v>
          </cell>
          <cell r="G327">
            <v>0.6358566445326389</v>
          </cell>
          <cell r="H327" t="e">
            <v>#REF!</v>
          </cell>
          <cell r="I327" t="e">
            <v>#REF!</v>
          </cell>
          <cell r="J327" t="e">
            <v>#REF!</v>
          </cell>
          <cell r="K327">
            <v>7.4347359550561798</v>
          </cell>
          <cell r="L327" t="e">
            <v>#REF!</v>
          </cell>
          <cell r="M327" t="e">
            <v>#REF!</v>
          </cell>
          <cell r="N327" t="e">
            <v>#REF!</v>
          </cell>
          <cell r="P327">
            <v>11.711353982300885</v>
          </cell>
          <cell r="Q327" t="e">
            <v>#REF!</v>
          </cell>
          <cell r="R327" t="e">
            <v>#REF!</v>
          </cell>
          <cell r="S327" t="e">
            <v>#REF!</v>
          </cell>
          <cell r="T327">
            <v>15.167383333333333</v>
          </cell>
        </row>
        <row r="328">
          <cell r="B328" t="str">
            <v>(Ff)</v>
          </cell>
        </row>
        <row r="329">
          <cell r="B329" t="str">
            <v>CIRIO</v>
          </cell>
          <cell r="C329" t="e">
            <v>#REF!</v>
          </cell>
          <cell r="E329" t="e">
            <v>#REF!</v>
          </cell>
          <cell r="F329" t="e">
            <v>#REF!</v>
          </cell>
          <cell r="G329">
            <v>0.49339459315488082</v>
          </cell>
          <cell r="H329" t="e">
            <v>#REF!</v>
          </cell>
          <cell r="I329" t="e">
            <v>#REF!</v>
          </cell>
          <cell r="J329" t="e">
            <v>#REF!</v>
          </cell>
          <cell r="K329">
            <v>6.3440068493150692</v>
          </cell>
          <cell r="L329" t="e">
            <v>#REF!</v>
          </cell>
          <cell r="M329" t="e">
            <v>#REF!</v>
          </cell>
          <cell r="N329" t="e">
            <v>#REF!</v>
          </cell>
          <cell r="P329">
            <v>17.034022988505747</v>
          </cell>
          <cell r="Q329" t="e">
            <v>#REF!</v>
          </cell>
          <cell r="R329" t="e">
            <v>#REF!</v>
          </cell>
          <cell r="S329" t="e">
            <v>#REF!</v>
          </cell>
          <cell r="T329">
            <v>24.091329479768785</v>
          </cell>
        </row>
        <row r="330">
          <cell r="B330" t="str">
            <v>(ITA)</v>
          </cell>
        </row>
        <row r="331">
          <cell r="B331" t="str">
            <v>NUTRICIA</v>
          </cell>
          <cell r="C331" t="e">
            <v>#REF!</v>
          </cell>
          <cell r="E331" t="e">
            <v>#REF!</v>
          </cell>
          <cell r="F331" t="e">
            <v>#REF!</v>
          </cell>
          <cell r="G331">
            <v>2.5716351769151489</v>
          </cell>
          <cell r="H331" t="e">
            <v>#REF!</v>
          </cell>
          <cell r="I331" t="e">
            <v>#REF!</v>
          </cell>
          <cell r="J331" t="e">
            <v>#REF!</v>
          </cell>
          <cell r="K331" t="e">
            <v>#REF!</v>
          </cell>
          <cell r="L331" t="e">
            <v>#REF!</v>
          </cell>
          <cell r="M331" t="e">
            <v>#REF!</v>
          </cell>
          <cell r="N331" t="e">
            <v>#REF!</v>
          </cell>
          <cell r="P331" t="e">
            <v>#REF!</v>
          </cell>
          <cell r="Q331" t="e">
            <v>#REF!</v>
          </cell>
          <cell r="R331" t="e">
            <v>#REF!</v>
          </cell>
          <cell r="S331" t="e">
            <v>#REF!</v>
          </cell>
          <cell r="T331">
            <v>29.887052222701765</v>
          </cell>
        </row>
        <row r="332">
          <cell r="B332" t="str">
            <v>(NL)</v>
          </cell>
        </row>
        <row r="333">
          <cell r="B333" t="str">
            <v>NESTLE'</v>
          </cell>
          <cell r="C333" t="e">
            <v>#REF!</v>
          </cell>
          <cell r="E333" t="e">
            <v>#REF!</v>
          </cell>
          <cell r="F333" t="e">
            <v>#REF!</v>
          </cell>
          <cell r="G333">
            <v>1.1505576128285668</v>
          </cell>
          <cell r="H333" t="e">
            <v>#REF!</v>
          </cell>
          <cell r="I333" t="e">
            <v>#REF!</v>
          </cell>
          <cell r="J333" t="e">
            <v>#REF!</v>
          </cell>
          <cell r="K333">
            <v>8.2657042755344428</v>
          </cell>
          <cell r="L333" t="e">
            <v>#REF!</v>
          </cell>
          <cell r="M333" t="e">
            <v>#REF!</v>
          </cell>
          <cell r="N333" t="e">
            <v>#REF!</v>
          </cell>
          <cell r="P333">
            <v>11.409381967213116</v>
          </cell>
          <cell r="Q333" t="e">
            <v>#REF!</v>
          </cell>
          <cell r="R333" t="e">
            <v>#REF!</v>
          </cell>
          <cell r="S333" t="e">
            <v>#REF!</v>
          </cell>
          <cell r="T333">
            <v>18.093780000000002</v>
          </cell>
        </row>
        <row r="334">
          <cell r="B334" t="str">
            <v>(CH)</v>
          </cell>
        </row>
        <row r="335">
          <cell r="B335" t="str">
            <v>DANONE</v>
          </cell>
          <cell r="C335" t="e">
            <v>#REF!</v>
          </cell>
          <cell r="E335" t="e">
            <v>#REF!</v>
          </cell>
          <cell r="F335" t="e">
            <v>#REF!</v>
          </cell>
          <cell r="G335">
            <v>0.90934542530378848</v>
          </cell>
          <cell r="H335" t="e">
            <v>#REF!</v>
          </cell>
          <cell r="I335" t="e">
            <v>#REF!</v>
          </cell>
          <cell r="J335" t="e">
            <v>#REF!</v>
          </cell>
          <cell r="K335">
            <v>6.1064363999999998</v>
          </cell>
          <cell r="L335" t="e">
            <v>#REF!</v>
          </cell>
          <cell r="M335" t="e">
            <v>#REF!</v>
          </cell>
          <cell r="N335" t="e">
            <v>#REF!</v>
          </cell>
          <cell r="P335">
            <v>9.3085920731707326</v>
          </cell>
          <cell r="Q335" t="e">
            <v>#REF!</v>
          </cell>
          <cell r="R335" t="e">
            <v>#REF!</v>
          </cell>
          <cell r="S335" t="e">
            <v>#REF!</v>
          </cell>
          <cell r="T335">
            <v>17.924439680662331</v>
          </cell>
        </row>
        <row r="336">
          <cell r="B336" t="str">
            <v>(Ff)</v>
          </cell>
        </row>
        <row r="338">
          <cell r="B338" t="str">
            <v>MAX.</v>
          </cell>
          <cell r="C338" t="e">
            <v>#REF!</v>
          </cell>
          <cell r="E338" t="e">
            <v>#REF!</v>
          </cell>
          <cell r="F338" t="e">
            <v>#REF!</v>
          </cell>
          <cell r="G338">
            <v>2.5716351769151489</v>
          </cell>
          <cell r="H338" t="e">
            <v>#REF!</v>
          </cell>
          <cell r="I338" t="e">
            <v>#REF!</v>
          </cell>
          <cell r="J338" t="e">
            <v>#REF!</v>
          </cell>
          <cell r="K338" t="e">
            <v>#REF!</v>
          </cell>
          <cell r="L338" t="e">
            <v>#REF!</v>
          </cell>
          <cell r="M338" t="e">
            <v>#REF!</v>
          </cell>
          <cell r="N338" t="e">
            <v>#REF!</v>
          </cell>
          <cell r="P338" t="e">
            <v>#REF!</v>
          </cell>
          <cell r="Q338" t="e">
            <v>#REF!</v>
          </cell>
          <cell r="R338" t="e">
            <v>#REF!</v>
          </cell>
          <cell r="S338" t="e">
            <v>#REF!</v>
          </cell>
          <cell r="T338">
            <v>29.887052222701765</v>
          </cell>
        </row>
      </sheetData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K MODELLO"/>
      <sheetName val="Foglio2"/>
      <sheetName val="Foglio3"/>
      <sheetName val="Foglio1"/>
      <sheetName val="MODELLO"/>
      <sheetName val="VALORI"/>
      <sheetName val="TABELLE ENTRATA"/>
      <sheetName val="TAB POPOLAZIONE (2)"/>
      <sheetName val="TAB POPOLAZIONE"/>
      <sheetName val="TAB POPOLAZIONE (valentini)"/>
      <sheetName val="TABELLE CALCOLO"/>
      <sheetName val="MODELLO (%)"/>
      <sheetName val="Best moves (appoggio)"/>
      <sheetName val="Non autosuff tedesca (appoggio)"/>
      <sheetName val="APPROPRIATEZZA (appoggio)"/>
      <sheetName val="PESI POP TOSCANA (appoggio)"/>
      <sheetName val="Disabilità (appoggio)"/>
      <sheetName val="popolazione ISTAT (appoggio)"/>
      <sheetName val="Pop Trentina (appoggio)"/>
      <sheetName val="Costi del personale"/>
      <sheetName val="Pesi farmaceutica (appoggio)"/>
      <sheetName val="Pesi specialistica (appoggio)"/>
      <sheetName val="POPOLAZIONE (backup)"/>
      <sheetName val="RIPARTO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8">
          <cell r="C8">
            <v>1500000000</v>
          </cell>
        </row>
        <row r="33">
          <cell r="C33">
            <v>0</v>
          </cell>
        </row>
        <row r="36">
          <cell r="C36">
            <v>0.13</v>
          </cell>
        </row>
        <row r="45">
          <cell r="C45" t="str">
            <v>pop_TOT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K MODELLO"/>
      <sheetName val="Foglio2"/>
      <sheetName val="Foglio3"/>
      <sheetName val="Foglio1"/>
      <sheetName val="MODELLO"/>
      <sheetName val="VALORI"/>
      <sheetName val="TABELLE ENTRATA"/>
      <sheetName val="TAB POPOLAZIONE (2)"/>
      <sheetName val="TAB POPOLAZIONE"/>
      <sheetName val="TAB POPOLAZIONE (valentini)"/>
      <sheetName val="TABELLE CALCOLO"/>
      <sheetName val="MODELLO (%)"/>
      <sheetName val="Best moves (appoggio)"/>
      <sheetName val="Non autosuff tedesca (appoggio)"/>
      <sheetName val="APPROPRIATEZZA (appoggio)"/>
      <sheetName val="PESI POP TOSCANA (appoggio)"/>
      <sheetName val="Disabilità (appoggio)"/>
      <sheetName val="popolazione ISTAT (appoggio)"/>
      <sheetName val="Pop Trentina (appoggio)"/>
      <sheetName val="Costi del personale"/>
      <sheetName val="Pesi farmaceutica (appoggio)"/>
      <sheetName val="Pesi specialistica (appoggio)"/>
      <sheetName val="POPOLAZIONE (backup)"/>
      <sheetName val="RIPARTO 2004"/>
    </sheetNames>
    <sheetDataSet>
      <sheetData sheetId="0">
        <row r="8">
          <cell r="C8">
            <v>1500000000</v>
          </cell>
        </row>
      </sheetData>
      <sheetData sheetId="1">
        <row r="5">
          <cell r="B5">
            <v>4565677.4227499999</v>
          </cell>
        </row>
      </sheetData>
      <sheetData sheetId="2">
        <row r="30">
          <cell r="C30">
            <v>0</v>
          </cell>
        </row>
      </sheetData>
      <sheetData sheetId="3"/>
      <sheetData sheetId="4">
        <row r="30">
          <cell r="C30">
            <v>0</v>
          </cell>
        </row>
      </sheetData>
      <sheetData sheetId="5">
        <row r="8">
          <cell r="C8">
            <v>1500000000</v>
          </cell>
        </row>
      </sheetData>
      <sheetData sheetId="6"/>
      <sheetData sheetId="7"/>
      <sheetData sheetId="8"/>
      <sheetData sheetId="9"/>
      <sheetData sheetId="10">
        <row r="5">
          <cell r="B5">
            <v>4565677.4227499999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-CE"/>
      <sheetName val="DGRC 256-08"/>
      <sheetName val="Rinnovi I TRIM 2008"/>
      <sheetName val="Mobilità attiva  I TRIM 2008"/>
      <sheetName val="Contributi"/>
      <sheetName val="CE IV Trimestre 2007"/>
      <sheetName val="Confronto con IV Trimestre 2007"/>
      <sheetName val="CE I TRimestre 2007"/>
      <sheetName val="Confronto con I Trimestre 2007"/>
      <sheetName val="Dati"/>
      <sheetName val="Anagrafica CRIL"/>
      <sheetName val="Indice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K MODELLO"/>
      <sheetName val="Foglio2"/>
      <sheetName val="Foglio3"/>
      <sheetName val="Foglio1"/>
      <sheetName val="MODELLO"/>
      <sheetName val="VALORI"/>
      <sheetName val="TABELLE ENTRATA"/>
      <sheetName val="TAB POPOLAZIONE (2)"/>
      <sheetName val="TAB POPOLAZIONE"/>
      <sheetName val="TAB POPOLAZIONE (valentini)"/>
      <sheetName val="TABELLE CALCOLO"/>
      <sheetName val="MODELLO (%)"/>
      <sheetName val="Best moves (appoggio)"/>
      <sheetName val="Non autosuff tedesca (appoggio)"/>
      <sheetName val="APPROPRIATEZZA (appoggio)"/>
      <sheetName val="PESI POP TOSCANA (appoggio)"/>
      <sheetName val="Disabilità (appoggio)"/>
      <sheetName val="popolazione ISTAT (appoggio)"/>
      <sheetName val="Pop Trentina (appoggio)"/>
      <sheetName val="Costi del personale"/>
      <sheetName val="Pesi farmaceutica (appoggio)"/>
      <sheetName val="Pesi specialistica (appoggio)"/>
      <sheetName val="POPOLAZIONE (backup)"/>
      <sheetName val="RIPARTO 2004"/>
      <sheetName val="0"/>
      <sheetName val="c1"/>
      <sheetName val="c2"/>
      <sheetName val="c3"/>
      <sheetName val="c4"/>
      <sheetName val="c5"/>
      <sheetName val="c6"/>
      <sheetName val="c7"/>
      <sheetName val="c8"/>
      <sheetName val="c9"/>
      <sheetName val="Crediti"/>
      <sheetName val="Debiti"/>
      <sheetName val="Present"/>
      <sheetName val="DBFE"/>
      <sheetName val="Fasi"/>
      <sheetName val="Macro"/>
      <sheetName val="PL"/>
      <sheetName val="TB"/>
      <sheetName val="Input"/>
      <sheetName val="TPivot"/>
      <sheetName val="Export"/>
      <sheetName val="CExCDC"/>
      <sheetName val="TM_FSR"/>
      <sheetName val="TM_Riepilogo_lld"/>
      <sheetName val="TM_dettaglio per singola voce ("/>
      <sheetName val="STRAORD ATT"/>
      <sheetName val="STRAORD PASS"/>
      <sheetName val="SOCIO SAN"/>
      <sheetName val="INT E PROT"/>
      <sheetName val="CTA"/>
      <sheetName val="RIA"/>
      <sheetName val="SPEC"/>
      <sheetName val="HOSP"/>
      <sheetName val="FARMAC CONV"/>
      <sheetName val="MED DI BASE"/>
      <sheetName val="ACC.TI rischi "/>
      <sheetName val="ONERI DIV"/>
      <sheetName val="MANUTENZ"/>
      <sheetName val="ALTRI SERV NN SANIT"/>
      <sheetName val="VARIAZ RIMAN"/>
      <sheetName val="PERSONALE"/>
      <sheetName val="ULT CONTRIB"/>
      <sheetName val="FSR VINC"/>
      <sheetName val="FSR INDISTINTO"/>
      <sheetName val="ACC.TI ALTRI"/>
      <sheetName val="Analisi-nuove (5)"/>
      <sheetName val="Analisi-nuove (3)"/>
      <sheetName val="Cons 2008 N.Az"/>
      <sheetName val="4°2009 OLD"/>
      <sheetName val="30 sett proiez"/>
      <sheetName val="31 ago proiez"/>
      <sheetName val="4° 2009 NEW"/>
      <sheetName val="CE Nuovo Modello"/>
      <sheetName val="0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921"/>
      <sheetName val="922"/>
      <sheetName val="923"/>
      <sheetName val="924"/>
      <sheetName val="925"/>
      <sheetName val="926"/>
      <sheetName val="927"/>
      <sheetName val="928"/>
      <sheetName val="960"/>
      <sheetName val="999 SENZA 000"/>
      <sheetName val="999 "/>
      <sheetName val="old_new_3°ce 2008"/>
      <sheetName val="TM_CE Nuovo Modello"/>
      <sheetName val="TM_Foglio3"/>
      <sheetName val="TM_transcodifica"/>
      <sheetName val="STIMA A FINIRE SU CE_30_09"/>
      <sheetName val="2CE2008_risch_31_12"/>
      <sheetName val="TM_Scost x az x costo"/>
      <sheetName val="TM_Prog07_CEcons06"/>
      <sheetName val="TM_CONS06-PROG07"/>
      <sheetName val="TM_PROG07-CONS06"/>
      <sheetName val="ABC"/>
      <sheetName val="RN"/>
      <sheetName val="CONTI"/>
      <sheetName val="BILRIC"/>
      <sheetName val="NOTAINT"/>
      <sheetName val="RF"/>
      <sheetName val="Tabelle"/>
      <sheetName val="QRY-EXTRA"/>
      <sheetName val="QRY-INTRA-AUTO"/>
      <sheetName val="FRONT"/>
      <sheetName val="Riepilogo-MDC"/>
      <sheetName val="ASL-Passiva"/>
      <sheetName val="MDC-Passiva"/>
      <sheetName val="FRONT-65-74"/>
      <sheetName val="Riepilogo-MDC (2)"/>
      <sheetName val="ASL-Passiva (2)"/>
      <sheetName val="MDC-Passiva (2)"/>
      <sheetName val="RIEPILOGO_MDC-65-74"/>
      <sheetName val="ASL-PASS-65-74"/>
      <sheetName val="RIEP_MDC-PASS-TASSO-65-74"/>
      <sheetName val="FRONT-75"/>
      <sheetName val="RIEPILOGO_MDC-75"/>
      <sheetName val="ASL-PASS-75"/>
      <sheetName val="RIEP_MDC-PASS-TASSO-75"/>
      <sheetName val="RIEPILOGO_MDC-PASS-TOT"/>
      <sheetName val="RIEPILOGO_MDC-PASS-AUTO"/>
      <sheetName val="RIEPILOGO_MDC-PASS-INTRA"/>
      <sheetName val="RIEPILOGO_MDC-PASS-EXTRA"/>
      <sheetName val="Introduzione"/>
      <sheetName val="Quadro macro"/>
      <sheetName val="IRAP IRPEF 03-04"/>
      <sheetName val="dati fiscali 1"/>
      <sheetName val="Note variazione"/>
      <sheetName val="IRAP 2006"/>
      <sheetName val="ADD.LE IRPEF 2006-2009"/>
      <sheetName val="FF 2006 (2)"/>
      <sheetName val="FF 2006 (1)"/>
      <sheetName val="Riparto sperimentale 2005"/>
      <sheetName val="FABB NAZ 06-09"/>
      <sheetName val="VINCOLATE"/>
      <sheetName val="2006"/>
      <sheetName val="Anticipazioni 2006"/>
      <sheetName val="Par_Sys"/>
      <sheetName val="System_Tabs"/>
      <sheetName val="QRY_INPUT-EXTRA"/>
      <sheetName val="QRY_INPUT-INTRA-AUTO"/>
      <sheetName val="RIEPILOGO_MDC"/>
      <sheetName val="RIEPILOGO_MDC-PUB-PRIV"/>
      <sheetName val="TIPO_MDC"/>
      <sheetName val="ASL-ECONOMIA"/>
      <sheetName val="ASL-PUB-PRIV"/>
      <sheetName val="MDC-REG-NUM"/>
      <sheetName val="MDC-REG-VAL"/>
      <sheetName val="MDC-REG-NUM&gt;25"/>
      <sheetName val="MDC-REG-VAL&gt;25"/>
      <sheetName val="MDC-REG"/>
      <sheetName val="RIEPILOGO_MDC-PASS"/>
      <sheetName val="Riepilogo-PUB-PRIV-STAT_MOB-ATT"/>
      <sheetName val="Fascia 1"/>
      <sheetName val="Fascia 2"/>
      <sheetName val="Fascia 3"/>
      <sheetName val="Frontespizio"/>
      <sheetName val="Fabb. Nazionale"/>
      <sheetName val="SINTESI"/>
      <sheetName val="SINTESI 4"/>
      <sheetName val="Delibera CIPE 2004"/>
      <sheetName val="FFR 04"/>
      <sheetName val="FFR 05"/>
      <sheetName val="FFR 06"/>
      <sheetName val="FFR 07"/>
      <sheetName val="FFR 08"/>
      <sheetName val="SINTESI 3"/>
      <sheetName val="Prev 2005cassa"/>
      <sheetName val="cassa05 tot "/>
      <sheetName val="SINTESI 2"/>
      <sheetName val="CE SANITA GIUGNO 2008"/>
      <sheetName val="fondo"/>
      <sheetName val="calcoli oneri 118"/>
      <sheetName val="costo 118 "/>
      <sheetName val="pulizia straord"/>
      <sheetName val="SCHEMA bilancio 2008"/>
      <sheetName val="SP 2008"/>
      <sheetName val="CE 2008"/>
      <sheetName val="TOT ASL anno def "/>
      <sheetName val="TOT AO anno def"/>
      <sheetName val="Netto_Residenza"/>
      <sheetName val="FINALE AREA DI CONSOLID"/>
      <sheetName val="FINALE STR GEST. DIRETTA"/>
      <sheetName val="chiamalo"/>
      <sheetName val="Da_Lordo_Prodotto"/>
      <sheetName val="Pivot_Pschiatria"/>
      <sheetName val="Buono"/>
      <sheetName val="LEA"/>
      <sheetName val="Pivot_Verifica"/>
      <sheetName val="Verifica"/>
      <sheetName val="Riconosciuto_Lea"/>
      <sheetName val="Lordo_Fascia"/>
      <sheetName val="Psichiatria"/>
      <sheetName val="TAB_PV_prod vs bdg"/>
      <sheetName val="Dialog5"/>
      <sheetName val="Title"/>
      <sheetName val="Contents"/>
      <sheetName val="Tab1"/>
      <sheetName val="Inputs"/>
      <sheetName val="Tab2"/>
      <sheetName val="Fixed P&amp;L"/>
      <sheetName val="Fixed market"/>
      <sheetName val="Fixed voice"/>
      <sheetName val="Fixed Internet"/>
      <sheetName val="Fixed costs"/>
      <sheetName val="Fixed capex"/>
      <sheetName val="Fixed scenarios"/>
      <sheetName val="Tab3"/>
      <sheetName val="Mobile P&amp;L"/>
      <sheetName val="Mobile market"/>
      <sheetName val="Mobile voice"/>
      <sheetName val="Mobile data and others"/>
      <sheetName val="Mobile ARPU"/>
      <sheetName val="Mobile costs"/>
      <sheetName val="Mobile capex"/>
      <sheetName val="Mobile scenarios"/>
      <sheetName val="Tab4"/>
      <sheetName val="Conso Rev and EBITDA"/>
      <sheetName val="Rev and Costs Upside"/>
      <sheetName val="P&amp;L to NI"/>
      <sheetName val="D&amp;A and provisions"/>
      <sheetName val="BS"/>
      <sheetName val="BS assumptions"/>
      <sheetName val="CF"/>
      <sheetName val="Debt Structure"/>
      <sheetName val="Taxes"/>
      <sheetName val="Tab5"/>
      <sheetName val="Disposals"/>
      <sheetName val="P&amp;L post disposals"/>
      <sheetName val="BS Assumptions Post Disposal"/>
      <sheetName val="BS Post Disposal"/>
      <sheetName val="Debt Structure Post Disposal"/>
      <sheetName val="CF Post Disposals"/>
      <sheetName val="Taxes Post Disposals"/>
      <sheetName val="Summary Cases"/>
      <sheetName val="Tab6"/>
      <sheetName val="Financial ratios"/>
      <sheetName val="Tab7"/>
      <sheetName val="Transaction Structure"/>
      <sheetName val="Debt Structure IRR"/>
      <sheetName val="IRR"/>
      <sheetName val="Tab8"/>
      <sheetName val="Valuation"/>
      <sheetName val="WACC"/>
      <sheetName val="DCFs"/>
      <sheetName val="Incumbent cocos"/>
      <sheetName val="Mobile cocos"/>
      <sheetName val="Altnets cocos"/>
      <sheetName val="TabA"/>
      <sheetName val="Fixed benchmarking"/>
      <sheetName val="Mobile benchmaring"/>
      <sheetName val="Group benchmaring"/>
      <sheetName val="Brokers"/>
      <sheetName val="BLANK"/>
      <sheetName val="Dialog1"/>
      <sheetName val="Module1"/>
      <sheetName val="Standard page"/>
      <sheetName val="Dati"/>
      <sheetName val="Tabella"/>
      <sheetName val="CE Vecchio modello su 5-3 mesi"/>
      <sheetName val="CE2008xASL"/>
      <sheetName val="CE old modello su 5-3 mesixASL"/>
      <sheetName val="CEnew_old_2008xASL"/>
      <sheetName val="1°2008_last "/>
      <sheetName val="1°2007"/>
      <sheetName val="31Maggio2008-bis"/>
      <sheetName val="2007"/>
      <sheetName val="sheet"/>
      <sheetName val="Personale_hp2_OK (noaup)"/>
      <sheetName val="TM_Riclassifica nuove strutture"/>
      <sheetName val="analisi rimanenze"/>
      <sheetName val="sopravvenienze passive"/>
      <sheetName val="COMPONENTI STRAORDINARIE"/>
      <sheetName val="Personale_NUOVE_OK"/>
      <sheetName val="Personale_VECCHIE"/>
      <sheetName val="TM_Analisi-nuove aziende"/>
      <sheetName val="Analisi-nuove aziende_OK"/>
      <sheetName val="Analisi-vecchie aziende"/>
      <sheetName val="1°2008"/>
      <sheetName val="2°2008"/>
      <sheetName val="3°2008"/>
      <sheetName val="4°2008"/>
      <sheetName val="2008"/>
      <sheetName val="1°2009"/>
      <sheetName val="2°2009"/>
      <sheetName val="3°2009"/>
      <sheetName val="4°2009"/>
      <sheetName val="Riclassifica nuove strutture"/>
      <sheetName val="INPUT-CE"/>
      <sheetName val="DGRC 256-08"/>
      <sheetName val="Rinnovi I TRIM 2008"/>
      <sheetName val="Mobilità attiva  I TRIM 2008"/>
      <sheetName val="Contributi"/>
      <sheetName val="CE IV Trimestre 2007"/>
      <sheetName val="Confronto con IV Trimestre 2007"/>
      <sheetName val="CE I TRimestre 2007"/>
      <sheetName val="Confronto con I Trimestre 2007"/>
      <sheetName val="Teste_2009"/>
      <sheetName val="Teste_2008"/>
      <sheetName val="Rilevazione"/>
      <sheetName val="Detta-spesa"/>
      <sheetName val="TAB_CONV"/>
      <sheetName val="FONDI"/>
      <sheetName val="Rinnovi_Contr"/>
      <sheetName val="Costi_CCNL"/>
      <sheetName val="Cat_Protette"/>
      <sheetName val="San_Raffaele"/>
      <sheetName val="118"/>
      <sheetName val="Dett_Altre"/>
      <sheetName val="NOTE"/>
      <sheetName val="Dett_Rimborsi"/>
      <sheetName val="Inappropriatezza"/>
      <sheetName val="Sheet1"/>
      <sheetName val="Chart Valore domanda"/>
      <sheetName val="Chart Valore domanda 2"/>
      <sheetName val="Chart Costo Livello"/>
      <sheetName val="Indicatori produz ricoveri"/>
      <sheetName val="Produzione ricoveri"/>
      <sheetName val="VP"/>
      <sheetName val="Main"/>
      <sheetName val="Main (2)"/>
      <sheetName val="Base_LA_2004"/>
      <sheetName val="Base_LA_2003"/>
      <sheetName val="CLASSIFICAZIONE_LA"/>
      <sheetName val="INDICATORI "/>
      <sheetName val="Pivot su CE"/>
      <sheetName val="Base_CE_2003"/>
      <sheetName val="CLASSIFICAZIONE CE"/>
      <sheetName val="Bench Nazionale procapite Chart"/>
      <sheetName val="Bench Nazionale procapite"/>
      <sheetName val="LA CONFRONTO REGIONI"/>
      <sheetName val="1 Analisi Saldi-Consolidati"/>
      <sheetName val="popolazioni"/>
      <sheetName val="Tab A 30 (2)"/>
      <sheetName val="Tab A 30"/>
      <sheetName val="Tab A 17"/>
      <sheetName val="Prospetto_1.1"/>
      <sheetName val="Prospetto_1.2_ASP AG"/>
      <sheetName val="Prospetto BdV - ASP AG (2)"/>
      <sheetName val="Sheet2"/>
      <sheetName val="Sheet3"/>
      <sheetName val="Analisi-nuove (4)"/>
      <sheetName val="Analisi-nuove aziende (2)"/>
      <sheetName val="Schema tipo"/>
      <sheetName val="CE Vecchio modello"/>
      <sheetName val="cons 2008"/>
      <sheetName val="2007 (cons)"/>
      <sheetName val="RS_progr_07_09"/>
      <sheetName val="Schemi riclassifica Nuovo CE"/>
      <sheetName val="Tabella Pers"/>
      <sheetName val="Tabella Rocc"/>
      <sheetName val="NEW"/>
      <sheetName val="OLD"/>
      <sheetName val="Quota capitaria + funzioni "/>
      <sheetName val="Consuntivo 2009"/>
      <sheetName val="I 2009"/>
      <sheetName val="Prev. 2010"/>
      <sheetName val="Proiezione I TRIM 2010"/>
      <sheetName val="I TRIM 2010"/>
      <sheetName val="999"/>
      <sheetName val="TESTE"/>
      <sheetName val="MOB EXTRA "/>
      <sheetName val="tetti 10"/>
      <sheetName val="screening"/>
      <sheetName val="insussist personale"/>
      <sheetName val="MMG"/>
      <sheetName val="FARMA"/>
      <sheetName val="MANUT"/>
      <sheetName val="CONS E COLL"/>
      <sheetName val="RSA"/>
      <sheetName val="Oneri Gestione"/>
      <sheetName val="altri ONERI DIV"/>
      <sheetName val="118_4°2009"/>
      <sheetName val="acn_ccnl"/>
      <sheetName val="Personale_hp2"/>
      <sheetName val="Quota capitariaold"/>
      <sheetName val="Carica attività"/>
      <sheetName val="Carica del"/>
      <sheetName val="Rapporto Attività_MAG 10"/>
      <sheetName val="Tassonomia filoni progettuali"/>
      <sheetName val="Rapporto Attività_NOV 09"/>
      <sheetName val="Rapporto Attività_DIC 09"/>
      <sheetName val="Rapporto Attività_GEN 10"/>
      <sheetName val="Rapporto Attività_FEB 10"/>
      <sheetName val="Rapporto Attività_MAR 10"/>
      <sheetName val="Rapporto Attività_GIU 10"/>
      <sheetName val="ONERI DIVERSI DI GESTIONE"/>
      <sheetName val="ALTRI BENI SANITARI"/>
      <sheetName val="PRODOTTI FARMACEUTICI"/>
      <sheetName val="ALTRI SERVIZI SANITARI"/>
      <sheetName val="TM_SEZIONE 1"/>
      <sheetName val="Copertina"/>
      <sheetName val="Par. 2.2"/>
      <sheetName val="Par. 3"/>
      <sheetName val="ESEMPI------&gt;"/>
      <sheetName val="Par. 4.1"/>
      <sheetName val="Par. 5.1"/>
      <sheetName val="Par.6 "/>
      <sheetName val="Manovra es. 1 - Impatto"/>
      <sheetName val="Manovra es. 1 - Elaborazione"/>
      <sheetName val="Manovra es. 2 - Impatto"/>
      <sheetName val="Manovra es. 2 - Elaborazione"/>
      <sheetName val="Manovra es. 3 - Impatto"/>
      <sheetName val="Manovra es. 3 - Elaborazione"/>
      <sheetName val="All.1 Quadro ten_prog 2010_2012"/>
      <sheetName val="All.3"/>
      <sheetName val="CE TEND_PROGR"/>
      <sheetName val="ASSEGNAZIONE 2010 "/>
      <sheetName val="schema ADDUCE"/>
      <sheetName val="stima IV CE"/>
      <sheetName val="tot adduce "/>
      <sheetName val="AGGREGATI del trim"/>
      <sheetName val="aggregati della stima"/>
      <sheetName val="confronto trim precedenti"/>
      <sheetName val="TM_Proiezioni costi esterni"/>
      <sheetName val="TM_RE"/>
      <sheetName val="TM_Riepilogo Stima a finire"/>
      <sheetName val="TM_Quote vincolate"/>
      <sheetName val="Schema_1°_2010 "/>
      <sheetName val="Quote vincolate"/>
      <sheetName val="TM_Schema 3° trim 09"/>
      <sheetName val="TM_RIAB_ex art 26"/>
      <sheetName val="Quadratura costi esterni"/>
      <sheetName val="Modello_mobilità_4°09"/>
      <sheetName val="Prodotti Farma e Emoderivat2010"/>
      <sheetName val="Schema MEF Tabelle dettagli "/>
      <sheetName val="Schema MEF Tabelle dettagli"/>
      <sheetName val="TM_Quadratura 000 - fix"/>
      <sheetName val="RIA_ex art_26"/>
      <sheetName val="TM_Quadratura 000 - fix-in proi"/>
      <sheetName val="TM_Quadratura costi esterni"/>
      <sheetName val="TM_SCOSTAMENTI_NUOVE"/>
      <sheetName val="Schema 1°2010-Nuove Aziende "/>
      <sheetName val="Schema 4°2009-Nuove Aziende"/>
      <sheetName val="Schema 2008-Nuove Aziende"/>
      <sheetName val="Quadratura 000 (old)"/>
      <sheetName val="Quadratura 000"/>
      <sheetName val="RE"/>
      <sheetName val="Proiezione 1°2010"/>
      <sheetName val="SCOSTAMENTI_NUOVE"/>
      <sheetName val="RINNOVI CONTRATTUALI 2009"/>
      <sheetName val="RINNOVI CONTRATTUALI 2010"/>
      <sheetName val="Consuntivo 2009 25 giu"/>
      <sheetName val="New aziende"/>
      <sheetName val="New_CE___Riepilogo_in_riga_con_"/>
      <sheetName val="B02435 IND DE MARIA"/>
      <sheetName val="costo del personale (2)"/>
      <sheetName val="costo del personale"/>
      <sheetName val="SPECIALISTICA_2010 (3)"/>
      <sheetName val="OSPEDALIERA_2010"/>
      <sheetName val="Prodotti Farma e Emoderivati"/>
      <sheetName val="Schema MEF Tabelle dettagli (2)"/>
      <sheetName val="FARMACEUTICA CONVENZ"/>
      <sheetName val="Accantonamenti "/>
      <sheetName val="_TM_sintex"/>
      <sheetName val="sintex 1"/>
      <sheetName val="sintex 2"/>
      <sheetName val="C09CA"/>
      <sheetName val="C10AA"/>
      <sheetName val="A02BC"/>
      <sheetName val="N06AB"/>
      <sheetName val="C09A + C09C"/>
      <sheetName val="C09B + C09D"/>
      <sheetName val="A02BC."/>
      <sheetName val="AIFA A02B"/>
      <sheetName val="base"/>
      <sheetName val="base mensile 2009"/>
      <sheetName val="Totale Aziende"/>
      <sheetName val="101_OK"/>
      <sheetName val="2° trim 2009_101"/>
      <sheetName val="102_OK"/>
      <sheetName val="2° trim 2009_102"/>
      <sheetName val="103_OK"/>
      <sheetName val="2° trim 2009_103"/>
      <sheetName val="104_OK"/>
      <sheetName val="2° trim 2009_104"/>
      <sheetName val="TM_105 ok"/>
      <sheetName val="105_OK"/>
      <sheetName val="2° trim 2009_105"/>
      <sheetName val="106_OK"/>
      <sheetName val="2° trim 2009_106"/>
      <sheetName val="107"/>
      <sheetName val="2° trim 2009_107"/>
      <sheetName val="108_OK"/>
      <sheetName val="2° trim 2009_108"/>
      <sheetName val="109_OK"/>
      <sheetName val="2° trim 2009_109"/>
      <sheetName val="901_OK"/>
      <sheetName val="2° trim 2009_901"/>
      <sheetName val="902_OK"/>
      <sheetName val="2° trim 2009_902"/>
      <sheetName val="903_ OK"/>
      <sheetName val="2° trim 2009_903"/>
      <sheetName val="904_OK"/>
      <sheetName val="2° trim 2009_904"/>
      <sheetName val="905_OK"/>
      <sheetName val="2° trim 2009_905"/>
      <sheetName val="906_OK"/>
      <sheetName val="2° trim 2009_906"/>
      <sheetName val="907_OK"/>
      <sheetName val="2° trim 2009_907"/>
      <sheetName val="908_OK"/>
      <sheetName val="2° trim 2009_908"/>
      <sheetName val="909_OK"/>
      <sheetName val="2° trim 2009_909"/>
      <sheetName val="910"/>
      <sheetName val="2°trim 2009_910"/>
      <sheetName val="911_OK"/>
      <sheetName val="2° trim 2009_911"/>
      <sheetName val="912_OK"/>
      <sheetName val="2° trim 2009_912"/>
      <sheetName val="913_OK"/>
      <sheetName val="2° trim 2009_913"/>
      <sheetName val="914_OK "/>
      <sheetName val="2° trim 2009_914"/>
      <sheetName val="915 OK"/>
      <sheetName val="1° trim 2009_915"/>
      <sheetName val="916 OK"/>
      <sheetName val="2° trim 2009_916"/>
      <sheetName val="917 OK"/>
      <sheetName val="1° trim 2009_917"/>
      <sheetName val="920 OK"/>
      <sheetName val="2° trim 2009_920"/>
      <sheetName val="930 OK"/>
      <sheetName val="2° trim 2009_930"/>
      <sheetName val="940 OK"/>
      <sheetName val="2° trim 2009_940"/>
      <sheetName val="960 ok"/>
      <sheetName val="1° trim 2009_960"/>
      <sheetName val="Prev 2009"/>
      <sheetName val="Pre-consuntivo 07"/>
      <sheetName val="ass psich"/>
      <sheetName val="Assist socio san"/>
      <sheetName val="termale"/>
      <sheetName val="TRASPORTI SANITARI"/>
      <sheetName val="Convenzione"/>
      <sheetName val="SUMAI"/>
      <sheetName val="AMB"/>
      <sheetName val="Ospedaliera"/>
      <sheetName val="INTEGRAT E PROTES"/>
      <sheetName val="Prospetto_pag1"/>
      <sheetName val="Prospetto_pag2"/>
      <sheetName val="Free Cash Flow"/>
      <sheetName val="Conto economico"/>
      <sheetName val="Menù"/>
      <sheetName val="app"/>
      <sheetName val="903_ 8K"/>
      <sheetName val="903_ øM"/>
      <sheetName val="903_ _x0008_Q"/>
      <sheetName val="903_ ¨K"/>
      <sheetName val="Cespiti c.g. per anno"/>
      <sheetName val="Cespiti registro da S.I.A."/>
      <sheetName val="Sterilizzazione anno 2000"/>
      <sheetName val="Sterilizzazione per nota integr"/>
      <sheetName val="Sterilizzazione"/>
      <sheetName val="Software"/>
      <sheetName val="Man. stra.  Impianti e macchin."/>
      <sheetName val="Attrez. sanit- Computer"/>
      <sheetName val="Automezzi e ambulanze"/>
      <sheetName val="Mobili ed arredi sanitari"/>
      <sheetName val="Macchine d'ufficio-attrez. gen."/>
      <sheetName val="Totali cespiti2000"/>
      <sheetName val="STATO PATRIMONIALE "/>
      <sheetName val="ECONOMICO"/>
      <sheetName val="Mutui"/>
      <sheetName val="Dati per nota integrativa"/>
      <sheetName val="Rettifica dati c.generale"/>
      <sheetName val="Apparec. elettromedicali"/>
      <sheetName val="cespisti dismessi"/>
      <sheetName val="Crediti aditi per via legale"/>
      <sheetName val="elenco gare"/>
      <sheetName val="STATO PATRIMONIALE IN EURO"/>
      <sheetName val="ECONOMICO in Euro"/>
      <sheetName val="progetti 2009"/>
      <sheetName val="Progetti DG"/>
      <sheetName val="Contabilizzazione risconto"/>
      <sheetName val="Dati per ni"/>
      <sheetName val="Dettaglio Utilizzi 2009"/>
      <sheetName val="Acquisto cespiti da progetto"/>
      <sheetName val="21 piano sangue"/>
      <sheetName val="31 dieci decimi"/>
      <sheetName val="32 adhd"/>
      <sheetName val="33 tromboembolismo"/>
      <sheetName val="41 donazione organi"/>
      <sheetName val="42 TCS"/>
      <sheetName val="46 Fondazione BN"/>
      <sheetName val="47 Impianti cocleari"/>
      <sheetName val="48 Basco 2009"/>
      <sheetName val="54 Fondaz BNap"/>
      <sheetName val="risconti 2008 da progetti finan"/>
      <sheetName val="Costi rinnovi II trim_ 2008"/>
      <sheetName val="Allegato Mobilità e Farmaci"/>
      <sheetName val="A01020-A01075"/>
      <sheetName val="Bilancio di verifica "/>
      <sheetName val="Modello di rilevazione ce"/>
      <sheetName val="Rilevazione comparaz 2004 2005"/>
      <sheetName val="Rilev comp previsionale e trim"/>
      <sheetName val="Rilev comp bilan 2006 III trim"/>
      <sheetName val="Calcoli costi rinnovi e incent"/>
      <sheetName val="Assegnazione 2007"/>
      <sheetName val="Ulteriori elaborazioni per rela"/>
      <sheetName val="Costi rinnovi III trim_ 2007"/>
      <sheetName val="Costi personale con formule"/>
      <sheetName val="DGRC 1843_iiI TRIM_ 07"/>
      <sheetName val="Fondi contrattuali old"/>
      <sheetName val="Fondi contrattuali new"/>
      <sheetName val="Progetti vincolati"/>
      <sheetName val="Contratti manut attrez"/>
      <sheetName val="ici"/>
      <sheetName val="valore"/>
      <sheetName val="categoria"/>
      <sheetName val="contratto"/>
      <sheetName val="residenza"/>
      <sheetName val="CATASTO"/>
      <sheetName val="Ordinato 1"/>
      <sheetName val="Prev 2005-2008"/>
      <sheetName val="Prev 2005"/>
      <sheetName val="cassa05 tot"/>
      <sheetName val="IRAP 2007"/>
      <sheetName val="IRAP 2008"/>
      <sheetName val="IRAP 2009"/>
      <sheetName val="FF 2006 "/>
      <sheetName val="FF 2007"/>
      <sheetName val="FF 2008"/>
      <sheetName val="FF 2009"/>
      <sheetName val="Anticipazioni 2007"/>
      <sheetName val="Anticipazioni 2008"/>
      <sheetName val="Anticipazioni 2009"/>
      <sheetName val="Indice"/>
      <sheetName val="Dati comuni"/>
      <sheetName val="Sintetico previsionale"/>
      <sheetName val="8  input c Eco pluriennale"/>
      <sheetName val="a ECON prev schema regionale "/>
      <sheetName val="b stato patrimoniale"/>
      <sheetName val="c Pluriennale economico D"/>
      <sheetName val="d Piano lavori"/>
      <sheetName val="d piano attrezzature sanitarie"/>
      <sheetName val="1 ECON prev schema ministeriale"/>
      <sheetName val="2 conto economico con 2008"/>
      <sheetName val="3 Budget finanziario"/>
      <sheetName val="4 modello CE nuovo"/>
      <sheetName val="5 modello CE nuovo 10 12"/>
      <sheetName val="6 modello CE confr 2008 e 2009"/>
      <sheetName val="7 Modello di rilevazione compa"/>
      <sheetName val="9 budget investimenti 2010"/>
      <sheetName val="10 Conto economico di cassa"/>
      <sheetName val="11 c eco ar ges "/>
      <sheetName val="Conto Economico reg 10"/>
      <sheetName val="Conto Economico reg11"/>
      <sheetName val="Conto Economico reg12"/>
      <sheetName val="Quadratura 2010"/>
      <sheetName val="Obiettivi regione 2010"/>
      <sheetName val="Dati per relazione"/>
      <sheetName val="c eco ar ges  calcolo"/>
      <sheetName val="quadratura modelli"/>
      <sheetName val="STP-2008 modello regionale"/>
      <sheetName val="ex Modello di rilevazione plur"/>
      <sheetName val="EX Modello di rilevazione sis "/>
      <sheetName val="EX SYS con 256 2008"/>
      <sheetName val="Obiettivi regione"/>
      <sheetName val="Quadro tendenziale 28-6-2005"/>
      <sheetName val="Previsione"/>
      <sheetName val="Note Previsione"/>
      <sheetName val="previsione manovra 3000"/>
      <sheetName val="Note Previsione con manovra"/>
      <sheetName val="previsione rischio 0,1"/>
      <sheetName val="Note rischio 0,1"/>
      <sheetName val="rischio"/>
      <sheetName val="differenza DPEF 2005-2008"/>
      <sheetName val="prospetto De Simone e Ferranti"/>
      <sheetName val="Convenzioni"/>
      <sheetName val="Convenzioni con manovra"/>
      <sheetName val="Personale Igop"/>
      <sheetName val="carsica igop"/>
      <sheetName val="SISAC"/>
      <sheetName val="Quadro programmatico 19-9-2005"/>
      <sheetName val="differenza DPEF 2006-2009"/>
      <sheetName val="Igop contratto 2004-2005"/>
      <sheetName val="CCNL 2004-2005"/>
      <sheetName val="Quadro Programmatico 27-7"/>
      <sheetName val="TM_Report1"/>
      <sheetName val="Mod SP 2012 consol vers 1"/>
      <sheetName val="Immobilizzazioni_dettaglio"/>
      <sheetName val="Immobilizzazioni_macro voci"/>
      <sheetName val="Rimanenze"/>
      <sheetName val="Crediti vs altri_erario"/>
      <sheetName val="Cassa"/>
      <sheetName val="Debebiti vs fornitori_altri"/>
      <sheetName val="DATABASE"/>
      <sheetName val="IMPUT PER CE"/>
      <sheetName val="CE"/>
      <sheetName val="CE_MIN"/>
      <sheetName val="SIT AL 30 sett. 2012_MEF"/>
      <sheetName val="SIT AL 31 dicembre 2012"/>
      <sheetName val="SIT al 31 dicembre 2013"/>
      <sheetName val="Dett. spese e entr_All Salerno"/>
      <sheetName val="EROGATO IMPOSTE"/>
      <sheetName val="manovre"/>
      <sheetName val="preventivo 2013"/>
      <sheetName val="_TM_RIEP_NEW"/>
      <sheetName val="_TM_Foglio2"/>
      <sheetName val="costo"/>
      <sheetName val="ricostr debito maugeri Ghidelli"/>
      <sheetName val="Debiti da reiscrivere"/>
      <sheetName val="castle al 15.11.2013"/>
      <sheetName val="Stanziamento 2009"/>
      <sheetName val="TABELLA A"/>
      <sheetName val="TABELLA B"/>
      <sheetName val="TABELLA C"/>
      <sheetName val="parametri progr"/>
      <sheetName val="QUADRO SINOTTICO"/>
      <sheetName val="QUADRO GENER"/>
      <sheetName val="STATO TRANSAZ E CERTIF"/>
      <sheetName val="TEMPI LAV - IMPORTI"/>
      <sheetName val="TEMPI LAV - GG"/>
      <sheetName val="RIPARTO X ACCORDO"/>
      <sheetName val="PAGAMENTI x accordo"/>
      <sheetName val="Riepilogo ASL NA 1"/>
      <sheetName val="Riepilogo ASL NA 1 (DA SITO SOR"/>
      <sheetName val="Tabella Pivot"/>
      <sheetName val="Query access_Asl napoli 1 "/>
      <sheetName val="RIEPILOGO PER PROT"/>
      <sheetName val="RIEPILOGO per AA.SS."/>
      <sheetName val="ASL AV"/>
      <sheetName val="ASL BN"/>
      <sheetName val="ASL CE"/>
      <sheetName val="ASL NA 1"/>
      <sheetName val="ASL NA 2"/>
      <sheetName val="ASL NA 3"/>
      <sheetName val="ASL SA"/>
      <sheetName val="AO CARDARELLI"/>
      <sheetName val="AO SANTOBONO"/>
      <sheetName val="AO DEI COLLI"/>
      <sheetName val="AOU RUGGI"/>
      <sheetName val="AO MOSCATI"/>
      <sheetName val="AO RUMMO"/>
      <sheetName val="AO SAN SEBASTIANO"/>
      <sheetName val="AOU SUN"/>
      <sheetName val="AOU FEDERICO II"/>
      <sheetName val="IRCCS PASCALE"/>
      <sheetName val="stanziamento12 dopo rt8.11.2012"/>
      <sheetName val="per Giancarlo_Adele"/>
      <sheetName val="Crediti Sanità vs. Regione"/>
      <sheetName val="ESTR A3 POST SALERNO 10022014_"/>
      <sheetName val="fdi da trasferire escl manovre"/>
      <sheetName val="Allegato 1 DD 45_2013"/>
      <sheetName val="Stima incassi manovra"/>
      <sheetName val="MANOVRE FISCALI"/>
      <sheetName val="dettaglio residui passivi"/>
      <sheetName val="Dett Res pass al 14_06_14"/>
      <sheetName val="ana"/>
      <sheetName val="Entrata"/>
      <sheetName val="SPESA"/>
      <sheetName val="Prospetto Riepilogo"/>
      <sheetName val="CE_consolidato"/>
      <sheetName val="Entrate Indistinto"/>
      <sheetName val="Spesa Indistinto"/>
      <sheetName val="Entrate  Vincolati"/>
      <sheetName val="Spesa Vincolati"/>
      <sheetName val="Ricostr pag. 2014_TS"/>
      <sheetName val="Ricon TS_Emesso"/>
    </sheetNames>
    <sheetDataSet>
      <sheetData sheetId="0">
        <row r="2">
          <cell r="C2" t="str">
            <v>CODICE</v>
          </cell>
        </row>
      </sheetData>
      <sheetData sheetId="1">
        <row r="2">
          <cell r="C2" t="str">
            <v>CODICE</v>
          </cell>
        </row>
      </sheetData>
      <sheetData sheetId="2">
        <row r="2">
          <cell r="C2" t="str">
            <v>CODICE</v>
          </cell>
        </row>
      </sheetData>
      <sheetData sheetId="3"/>
      <sheetData sheetId="4">
        <row r="2">
          <cell r="C2" t="str">
            <v>CODICE</v>
          </cell>
        </row>
      </sheetData>
      <sheetData sheetId="5">
        <row r="4">
          <cell r="A4">
            <v>201</v>
          </cell>
        </row>
      </sheetData>
      <sheetData sheetId="6"/>
      <sheetData sheetId="7">
        <row r="5">
          <cell r="B5">
            <v>4565677.4227499999</v>
          </cell>
        </row>
      </sheetData>
      <sheetData sheetId="8">
        <row r="2">
          <cell r="C2" t="str">
            <v>CODICE</v>
          </cell>
        </row>
      </sheetData>
      <sheetData sheetId="9">
        <row r="7">
          <cell r="L7">
            <v>4.3999999999999997E-2</v>
          </cell>
        </row>
      </sheetData>
      <sheetData sheetId="10">
        <row r="5">
          <cell r="B5">
            <v>4565677.4227499999</v>
          </cell>
        </row>
      </sheetData>
      <sheetData sheetId="11">
        <row r="7">
          <cell r="L7">
            <v>4.3999999999999997E-2</v>
          </cell>
        </row>
      </sheetData>
      <sheetData sheetId="12">
        <row r="7">
          <cell r="L7">
            <v>4.3999999999999997E-2</v>
          </cell>
        </row>
      </sheetData>
      <sheetData sheetId="13">
        <row r="7">
          <cell r="L7">
            <v>4.3999999999999997E-2</v>
          </cell>
        </row>
      </sheetData>
      <sheetData sheetId="14">
        <row r="7">
          <cell r="L7">
            <v>4.3999999999999997E-2</v>
          </cell>
        </row>
      </sheetData>
      <sheetData sheetId="15">
        <row r="7">
          <cell r="L7">
            <v>4.3999999999999997E-2</v>
          </cell>
        </row>
      </sheetData>
      <sheetData sheetId="16">
        <row r="7">
          <cell r="L7">
            <v>4.3999999999999997E-2</v>
          </cell>
        </row>
      </sheetData>
      <sheetData sheetId="17">
        <row r="7">
          <cell r="L7">
            <v>4.3999999999999997E-2</v>
          </cell>
        </row>
      </sheetData>
      <sheetData sheetId="18"/>
      <sheetData sheetId="19"/>
      <sheetData sheetId="20">
        <row r="13">
          <cell r="C13">
            <v>0.42499999999999999</v>
          </cell>
        </row>
      </sheetData>
      <sheetData sheetId="21">
        <row r="7">
          <cell r="L7">
            <v>4.3999999999999997E-2</v>
          </cell>
        </row>
      </sheetData>
      <sheetData sheetId="22">
        <row r="13">
          <cell r="C13">
            <v>0.42499999999999999</v>
          </cell>
        </row>
      </sheetData>
      <sheetData sheetId="23">
        <row r="7">
          <cell r="L7">
            <v>4.3999999999999997E-2</v>
          </cell>
        </row>
      </sheetData>
      <sheetData sheetId="24">
        <row r="4">
          <cell r="A4">
            <v>201</v>
          </cell>
        </row>
        <row r="10">
          <cell r="D10" t="str">
            <v>Costi d'impianto e di ampliamento</v>
          </cell>
        </row>
        <row r="14">
          <cell r="D14" t="str">
            <v>Immobilizzazioni  imm. in corso e acconti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3">
          <cell r="C13">
            <v>0.42499999999999999</v>
          </cell>
        </row>
      </sheetData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>
        <row r="2">
          <cell r="C2" t="str">
            <v>CODICE</v>
          </cell>
        </row>
      </sheetData>
      <sheetData sheetId="54">
        <row r="2">
          <cell r="C2" t="str">
            <v>CODICE</v>
          </cell>
        </row>
      </sheetData>
      <sheetData sheetId="55">
        <row r="2">
          <cell r="C2" t="str">
            <v>CODICE</v>
          </cell>
        </row>
      </sheetData>
      <sheetData sheetId="56">
        <row r="2">
          <cell r="C2" t="str">
            <v>CODICE</v>
          </cell>
        </row>
      </sheetData>
      <sheetData sheetId="57" refreshError="1"/>
      <sheetData sheetId="58"/>
      <sheetData sheetId="59">
        <row r="4">
          <cell r="A4">
            <v>201</v>
          </cell>
        </row>
      </sheetData>
      <sheetData sheetId="60">
        <row r="2">
          <cell r="C2" t="str">
            <v>CODICE</v>
          </cell>
        </row>
      </sheetData>
      <sheetData sheetId="61">
        <row r="2">
          <cell r="C2" t="str">
            <v>CODICE</v>
          </cell>
        </row>
      </sheetData>
      <sheetData sheetId="62" refreshError="1"/>
      <sheetData sheetId="63">
        <row r="7">
          <cell r="L7">
            <v>4.3999999999999997E-2</v>
          </cell>
        </row>
      </sheetData>
      <sheetData sheetId="64">
        <row r="7">
          <cell r="L7">
            <v>4.3999999999999997E-2</v>
          </cell>
        </row>
      </sheetData>
      <sheetData sheetId="65">
        <row r="5">
          <cell r="B5">
            <v>4565677.4227499999</v>
          </cell>
        </row>
      </sheetData>
      <sheetData sheetId="66">
        <row r="7">
          <cell r="L7">
            <v>4.3999999999999997E-2</v>
          </cell>
        </row>
      </sheetData>
      <sheetData sheetId="67">
        <row r="7">
          <cell r="L7">
            <v>4.3999999999999997E-2</v>
          </cell>
        </row>
      </sheetData>
      <sheetData sheetId="68">
        <row r="7">
          <cell r="L7">
            <v>4.3999999999999997E-2</v>
          </cell>
        </row>
      </sheetData>
      <sheetData sheetId="69">
        <row r="2">
          <cell r="C2" t="str">
            <v>CODICE</v>
          </cell>
        </row>
      </sheetData>
      <sheetData sheetId="70">
        <row r="2">
          <cell r="C2" t="str">
            <v>CODICE</v>
          </cell>
        </row>
      </sheetData>
      <sheetData sheetId="71">
        <row r="13">
          <cell r="C13">
            <v>0.42499999999999999</v>
          </cell>
        </row>
      </sheetData>
      <sheetData sheetId="72">
        <row r="13">
          <cell r="C13">
            <v>0.42499999999999999</v>
          </cell>
        </row>
      </sheetData>
      <sheetData sheetId="73">
        <row r="13">
          <cell r="C13">
            <v>0.42499999999999999</v>
          </cell>
        </row>
      </sheetData>
      <sheetData sheetId="74">
        <row r="13">
          <cell r="C13">
            <v>0.42499999999999999</v>
          </cell>
        </row>
      </sheetData>
      <sheetData sheetId="75">
        <row r="13">
          <cell r="C13">
            <v>0.42499999999999999</v>
          </cell>
        </row>
      </sheetData>
      <sheetData sheetId="76">
        <row r="7">
          <cell r="L7">
            <v>4.3999999999999997E-2</v>
          </cell>
        </row>
      </sheetData>
      <sheetData sheetId="77">
        <row r="13">
          <cell r="C13">
            <v>0.42499999999999999</v>
          </cell>
        </row>
      </sheetData>
      <sheetData sheetId="78">
        <row r="2">
          <cell r="C2" t="str">
            <v>CODICE</v>
          </cell>
        </row>
      </sheetData>
      <sheetData sheetId="79">
        <row r="2">
          <cell r="C2" t="str">
            <v>CODICE</v>
          </cell>
        </row>
      </sheetData>
      <sheetData sheetId="80">
        <row r="2">
          <cell r="C2" t="str">
            <v>CODICE</v>
          </cell>
        </row>
      </sheetData>
      <sheetData sheetId="81">
        <row r="2">
          <cell r="C2" t="str">
            <v>CODICE</v>
          </cell>
        </row>
      </sheetData>
      <sheetData sheetId="82"/>
      <sheetData sheetId="83">
        <row r="4">
          <cell r="A4">
            <v>201</v>
          </cell>
        </row>
      </sheetData>
      <sheetData sheetId="84">
        <row r="4">
          <cell r="A4">
            <v>201</v>
          </cell>
        </row>
      </sheetData>
      <sheetData sheetId="85">
        <row r="2">
          <cell r="C2" t="str">
            <v>CODICE</v>
          </cell>
        </row>
      </sheetData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>
        <row r="4">
          <cell r="A4">
            <v>201</v>
          </cell>
        </row>
      </sheetData>
      <sheetData sheetId="122">
        <row r="2">
          <cell r="C2" t="str">
            <v>CODICE</v>
          </cell>
        </row>
      </sheetData>
      <sheetData sheetId="123">
        <row r="3">
          <cell r="I3">
            <v>153</v>
          </cell>
        </row>
      </sheetData>
      <sheetData sheetId="124">
        <row r="5">
          <cell r="B5">
            <v>4565677.4227499999</v>
          </cell>
        </row>
      </sheetData>
      <sheetData sheetId="125"/>
      <sheetData sheetId="126">
        <row r="5">
          <cell r="B5">
            <v>4565677.4227499999</v>
          </cell>
        </row>
      </sheetData>
      <sheetData sheetId="127">
        <row r="7">
          <cell r="L7">
            <v>4.3999999999999997E-2</v>
          </cell>
        </row>
      </sheetData>
      <sheetData sheetId="128">
        <row r="2">
          <cell r="C2" t="str">
            <v>CODICE</v>
          </cell>
        </row>
      </sheetData>
      <sheetData sheetId="129">
        <row r="2">
          <cell r="C2" t="str">
            <v>CODICE</v>
          </cell>
        </row>
      </sheetData>
      <sheetData sheetId="130">
        <row r="2">
          <cell r="C2" t="str">
            <v>CODICE</v>
          </cell>
        </row>
      </sheetData>
      <sheetData sheetId="131">
        <row r="21">
          <cell r="I21" t="str">
            <v>160-101</v>
          </cell>
        </row>
      </sheetData>
      <sheetData sheetId="132">
        <row r="13">
          <cell r="C13">
            <v>0.42499999999999999</v>
          </cell>
        </row>
      </sheetData>
      <sheetData sheetId="133">
        <row r="7">
          <cell r="L7">
            <v>4.3999999999999997E-2</v>
          </cell>
        </row>
      </sheetData>
      <sheetData sheetId="134">
        <row r="13">
          <cell r="C13">
            <v>0.42499999999999999</v>
          </cell>
        </row>
      </sheetData>
      <sheetData sheetId="135">
        <row r="7">
          <cell r="L7">
            <v>4.3999999999999997E-2</v>
          </cell>
        </row>
      </sheetData>
      <sheetData sheetId="136"/>
      <sheetData sheetId="137">
        <row r="2">
          <cell r="C2" t="str">
            <v>CODICE</v>
          </cell>
        </row>
      </sheetData>
      <sheetData sheetId="138">
        <row r="2">
          <cell r="C2" t="str">
            <v>CODICE</v>
          </cell>
        </row>
      </sheetData>
      <sheetData sheetId="139">
        <row r="2">
          <cell r="C2" t="str">
            <v>CODICE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>
        <row r="7">
          <cell r="L7">
            <v>4.3999999999999997E-2</v>
          </cell>
        </row>
      </sheetData>
      <sheetData sheetId="153">
        <row r="2">
          <cell r="C2" t="str">
            <v>CODICE</v>
          </cell>
        </row>
      </sheetData>
      <sheetData sheetId="154">
        <row r="2">
          <cell r="C2" t="str">
            <v>CODICE</v>
          </cell>
        </row>
      </sheetData>
      <sheetData sheetId="155">
        <row r="2">
          <cell r="C2" t="str">
            <v>CODICE</v>
          </cell>
        </row>
      </sheetData>
      <sheetData sheetId="156" refreshError="1"/>
      <sheetData sheetId="157">
        <row r="13">
          <cell r="C13">
            <v>0.42499999999999999</v>
          </cell>
        </row>
      </sheetData>
      <sheetData sheetId="158">
        <row r="13">
          <cell r="C13">
            <v>0.42499999999999999</v>
          </cell>
        </row>
      </sheetData>
      <sheetData sheetId="159">
        <row r="2">
          <cell r="C2" t="str">
            <v>CODICE</v>
          </cell>
        </row>
      </sheetData>
      <sheetData sheetId="160">
        <row r="7">
          <cell r="L7">
            <v>4.3999999999999997E-2</v>
          </cell>
        </row>
      </sheetData>
      <sheetData sheetId="161" refreshError="1"/>
      <sheetData sheetId="162">
        <row r="7">
          <cell r="L7">
            <v>4.3999999999999997E-2</v>
          </cell>
        </row>
      </sheetData>
      <sheetData sheetId="163">
        <row r="7">
          <cell r="L7">
            <v>4.3999999999999997E-2</v>
          </cell>
        </row>
      </sheetData>
      <sheetData sheetId="164">
        <row r="7">
          <cell r="L7">
            <v>4.3999999999999997E-2</v>
          </cell>
        </row>
      </sheetData>
      <sheetData sheetId="165">
        <row r="4">
          <cell r="A4">
            <v>201</v>
          </cell>
        </row>
      </sheetData>
      <sheetData sheetId="166">
        <row r="7">
          <cell r="L7">
            <v>4.3999999999999997E-2</v>
          </cell>
        </row>
      </sheetData>
      <sheetData sheetId="167">
        <row r="7">
          <cell r="L7">
            <v>4.3999999999999997E-2</v>
          </cell>
        </row>
      </sheetData>
      <sheetData sheetId="168">
        <row r="4">
          <cell r="A4">
            <v>201</v>
          </cell>
        </row>
      </sheetData>
      <sheetData sheetId="169"/>
      <sheetData sheetId="170"/>
      <sheetData sheetId="171"/>
      <sheetData sheetId="172"/>
      <sheetData sheetId="173">
        <row r="7">
          <cell r="L7">
            <v>4.3999999999999997E-2</v>
          </cell>
        </row>
      </sheetData>
      <sheetData sheetId="174">
        <row r="13">
          <cell r="C13">
            <v>0.42499999999999999</v>
          </cell>
        </row>
      </sheetData>
      <sheetData sheetId="175">
        <row r="4">
          <cell r="A4">
            <v>201</v>
          </cell>
        </row>
      </sheetData>
      <sheetData sheetId="176"/>
      <sheetData sheetId="177"/>
      <sheetData sheetId="178"/>
      <sheetData sheetId="179"/>
      <sheetData sheetId="180"/>
      <sheetData sheetId="181"/>
      <sheetData sheetId="182">
        <row r="4">
          <cell r="A4">
            <v>201</v>
          </cell>
        </row>
      </sheetData>
      <sheetData sheetId="183">
        <row r="4">
          <cell r="A4">
            <v>201</v>
          </cell>
        </row>
      </sheetData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 refreshError="1"/>
      <sheetData sheetId="223"/>
      <sheetData sheetId="224">
        <row r="4">
          <cell r="A4" t="str">
            <v>-</v>
          </cell>
        </row>
      </sheetData>
      <sheetData sheetId="225"/>
      <sheetData sheetId="226">
        <row r="4">
          <cell r="A4" t="str">
            <v>-</v>
          </cell>
        </row>
      </sheetData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/>
      <sheetData sheetId="468" refreshError="1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>
        <row r="1">
          <cell r="A1" t="str">
            <v>AZIENDA:</v>
          </cell>
        </row>
      </sheetData>
      <sheetData sheetId="582">
        <row r="1">
          <cell r="A1" t="str">
            <v>AZIENDA:</v>
          </cell>
        </row>
      </sheetData>
      <sheetData sheetId="583">
        <row r="2">
          <cell r="C2" t="str">
            <v>CODICE</v>
          </cell>
        </row>
      </sheetData>
      <sheetData sheetId="584">
        <row r="1">
          <cell r="A1" t="str">
            <v>AZIENDA:</v>
          </cell>
        </row>
      </sheetData>
      <sheetData sheetId="585">
        <row r="1">
          <cell r="A1" t="str">
            <v>AZIENDA:</v>
          </cell>
        </row>
      </sheetData>
      <sheetData sheetId="586">
        <row r="1">
          <cell r="A1" t="str">
            <v>AZIENDA:</v>
          </cell>
        </row>
      </sheetData>
      <sheetData sheetId="587">
        <row r="1">
          <cell r="A1" t="str">
            <v>AZIENDA:</v>
          </cell>
        </row>
      </sheetData>
      <sheetData sheetId="588">
        <row r="4">
          <cell r="E4">
            <v>292575000</v>
          </cell>
        </row>
      </sheetData>
      <sheetData sheetId="589">
        <row r="1">
          <cell r="A1" t="str">
            <v>AZIENDA:</v>
          </cell>
        </row>
      </sheetData>
      <sheetData sheetId="590">
        <row r="1">
          <cell r="A1" t="str">
            <v>AZIENDA:</v>
          </cell>
        </row>
      </sheetData>
      <sheetData sheetId="591">
        <row r="1">
          <cell r="A1" t="str">
            <v>AZIENDA:</v>
          </cell>
        </row>
      </sheetData>
      <sheetData sheetId="592">
        <row r="4">
          <cell r="E4">
            <v>292575000</v>
          </cell>
        </row>
      </sheetData>
      <sheetData sheetId="593">
        <row r="4">
          <cell r="E4">
            <v>292575000</v>
          </cell>
        </row>
      </sheetData>
      <sheetData sheetId="594">
        <row r="4">
          <cell r="E4">
            <v>292575000</v>
          </cell>
        </row>
      </sheetData>
      <sheetData sheetId="595">
        <row r="12">
          <cell r="J12">
            <v>3092</v>
          </cell>
        </row>
      </sheetData>
      <sheetData sheetId="596">
        <row r="12">
          <cell r="J12">
            <v>3092</v>
          </cell>
        </row>
      </sheetData>
      <sheetData sheetId="597">
        <row r="12">
          <cell r="J12">
            <v>3092</v>
          </cell>
        </row>
      </sheetData>
      <sheetData sheetId="598">
        <row r="12">
          <cell r="J12">
            <v>3092</v>
          </cell>
        </row>
      </sheetData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/>
      <sheetData sheetId="627"/>
      <sheetData sheetId="628"/>
      <sheetData sheetId="629"/>
      <sheetData sheetId="630">
        <row r="8">
          <cell r="C8">
            <v>1500000000</v>
          </cell>
        </row>
      </sheetData>
      <sheetData sheetId="631"/>
      <sheetData sheetId="632"/>
      <sheetData sheetId="633"/>
      <sheetData sheetId="634"/>
      <sheetData sheetId="635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>
        <row r="16">
          <cell r="I16">
            <v>4.3856996891980859E-2</v>
          </cell>
        </row>
      </sheetData>
      <sheetData sheetId="688"/>
      <sheetData sheetId="689"/>
      <sheetData sheetId="690"/>
      <sheetData sheetId="691" refreshError="1"/>
      <sheetData sheetId="692">
        <row r="16">
          <cell r="I16">
            <v>4.3856996891980859E-2</v>
          </cell>
        </row>
      </sheetData>
      <sheetData sheetId="693"/>
      <sheetData sheetId="694"/>
      <sheetData sheetId="695" refreshError="1"/>
      <sheetData sheetId="696"/>
      <sheetData sheetId="697" refreshError="1"/>
      <sheetData sheetId="698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/>
      <sheetData sheetId="705"/>
      <sheetData sheetId="706">
        <row r="3">
          <cell r="I3">
            <v>153</v>
          </cell>
        </row>
      </sheetData>
      <sheetData sheetId="707"/>
      <sheetData sheetId="708"/>
      <sheetData sheetId="709"/>
      <sheetData sheetId="710">
        <row r="3">
          <cell r="I3">
            <v>153</v>
          </cell>
        </row>
      </sheetData>
      <sheetData sheetId="711">
        <row r="3">
          <cell r="I3">
            <v>153</v>
          </cell>
        </row>
      </sheetData>
      <sheetData sheetId="712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 refreshError="1"/>
      <sheetData sheetId="764" refreshError="1"/>
      <sheetData sheetId="765" refreshError="1"/>
      <sheetData sheetId="766" refreshError="1"/>
      <sheetData sheetId="767"/>
      <sheetData sheetId="768"/>
      <sheetData sheetId="769" refreshError="1"/>
      <sheetData sheetId="770"/>
      <sheetData sheetId="771"/>
      <sheetData sheetId="772" refreshError="1"/>
      <sheetData sheetId="77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scia 1"/>
      <sheetName val="Fascia 2"/>
      <sheetName val="Fascia 3"/>
      <sheetName val="Foglio1"/>
    </sheetNames>
    <sheetDataSet>
      <sheetData sheetId="0"/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Project"/>
      <sheetName val="Timing Inv"/>
      <sheetName val="Cash flow inv"/>
      <sheetName val="WorkCap"/>
      <sheetName val="FixAss"/>
      <sheetName val="Proforma"/>
      <sheetName val="Newco"/>
      <sheetName val="appoggio"/>
      <sheetName val="aziende"/>
      <sheetName val="appoggio2"/>
      <sheetName val="ap.Aziende"/>
    </sheetNames>
    <sheetDataSet>
      <sheetData sheetId="0"/>
      <sheetData sheetId="1"/>
      <sheetData sheetId="2"/>
      <sheetData sheetId="3" refreshError="1">
        <row r="71">
          <cell r="D71">
            <v>1023.3430977383804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</sheetData>
      <sheetData sheetId="4" refreshError="1"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</row>
        <row r="72">
          <cell r="D72">
            <v>0</v>
          </cell>
          <cell r="E72">
            <v>0</v>
          </cell>
          <cell r="F72">
            <v>-7489.443005897092</v>
          </cell>
          <cell r="G72">
            <v>-24544.561628576856</v>
          </cell>
          <cell r="H72">
            <v>-40812.785941620241</v>
          </cell>
          <cell r="I72">
            <v>-88872.886773646795</v>
          </cell>
          <cell r="J72">
            <v>-56470.405963482357</v>
          </cell>
          <cell r="K72">
            <v>-6435.3059394252869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</row>
        <row r="9">
          <cell r="C9" t="str">
            <v>Rate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5">
          <cell r="C25" t="str">
            <v>Rate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</row>
        <row r="38">
          <cell r="D38">
            <v>9839.5333333333328</v>
          </cell>
          <cell r="E38">
            <v>190160.46666666667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13358.854494216997</v>
          </cell>
          <cell r="J42">
            <v>106641.145505783</v>
          </cell>
          <cell r="K42">
            <v>0</v>
          </cell>
        </row>
      </sheetData>
      <sheetData sheetId="6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SP"/>
      <sheetName val="SP_RICL"/>
      <sheetName val="CE"/>
      <sheetName val="CE_CFR"/>
      <sheetName val="CE_RICL"/>
      <sheetName val="RAN-1"/>
      <sheetName val="RAN-2"/>
      <sheetName val="RAN-3"/>
      <sheetName val="RAN-4"/>
      <sheetName val="Graf_Raffr"/>
      <sheetName val="Dati_Incidenze"/>
      <sheetName val="INCIDENZE"/>
      <sheetName val="Dati_Incidenze_Aggr"/>
      <sheetName val="INCIDENZE_AGGR"/>
      <sheetName val="SP_Aggr"/>
      <sheetName val="SP_RICL_Aggr"/>
      <sheetName val="CE_Aggr"/>
      <sheetName val="CE_Aggr_CFR"/>
      <sheetName val="CE_Aggr_senza_Acc"/>
      <sheetName val="CE_RICL_Aggr"/>
      <sheetName val="REND_FIN_Aggr"/>
      <sheetName val="AN_PATR"/>
      <sheetName val="AN_PATR_Aggr"/>
      <sheetName val="AN_ECON"/>
      <sheetName val="AN_ECON_Aggr"/>
      <sheetName val="REND_FIN"/>
      <sheetName val="Dati_Grafici"/>
      <sheetName val="Dati_Grafici_Media"/>
      <sheetName val="Dati_Grafici_Aggr"/>
      <sheetName val="ANDAMENTO"/>
      <sheetName val="ANDAMENTO_Aggr"/>
      <sheetName val="Dati_Scost"/>
      <sheetName val="SCOSTAMENTO"/>
      <sheetName val="Modulo1"/>
    </sheetNames>
    <sheetDataSet>
      <sheetData sheetId="0">
        <row r="3">
          <cell r="C3" t="e">
            <v>#NAME?</v>
          </cell>
        </row>
      </sheetData>
      <sheetData sheetId="1"/>
      <sheetData sheetId="2">
        <row r="4">
          <cell r="G4">
            <v>0</v>
          </cell>
          <cell r="I4">
            <v>-366</v>
          </cell>
          <cell r="K4">
            <v>-732</v>
          </cell>
        </row>
        <row r="5">
          <cell r="G5" t="str">
            <v>Dati</v>
          </cell>
          <cell r="H5" t="str">
            <v>Var %</v>
          </cell>
          <cell r="I5" t="str">
            <v>Dati</v>
          </cell>
          <cell r="J5" t="str">
            <v>Var %</v>
          </cell>
          <cell r="K5" t="str">
            <v>Dati</v>
          </cell>
          <cell r="L5" t="str">
            <v>Var %</v>
          </cell>
        </row>
        <row r="6">
          <cell r="C6" t="str">
            <v>ATTIVO RICLASSIFICATO</v>
          </cell>
        </row>
        <row r="7">
          <cell r="D7" t="str">
            <v>CREDITI entro 12 mesi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 t="str">
            <v>REGIONE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 t="str">
            <v>COMUNE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 t="str">
            <v>AZIENDE SANITARIE PUBBLICHE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 t="str">
            <v>ARPA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 t="str">
            <v>ERARIO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 t="str">
            <v>ALTRI (privati, estero, anticipi, personale)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 t="str">
            <v>DISPONIBILITÀ LIQUIDE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 t="str">
            <v>CASSA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 t="str">
            <v>ISTITUTO TESORIERE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E17" t="str">
            <v>C/C POSTALE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 t="str">
            <v>TITOLI E ATTIVITÀ FINANZIARIE CHE NON COSTITUISCONO IMMOBILIZZAZIONI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 t="str">
            <v>PARTECIPAZIONI A BREVE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E20" t="str">
            <v>TITOLI A BREVE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A</v>
          </cell>
          <cell r="C21" t="str">
            <v>LIQUIDITÀ IMMEDIATA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 t="str">
            <v>TITOLI E ATTIVITÀ FINANZIARIE CHE NON COSTITUISCONO IMMOBILIZZAZIONI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E23" t="str">
            <v>PARTECIPAZIONI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E24" t="str">
            <v>CREDITI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E25" t="str">
            <v>TITOLI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 t="str">
            <v>RATEI e RISCONTI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B</v>
          </cell>
          <cell r="C27" t="str">
            <v>LIQUIDITÀ DIFFERITA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 t="str">
            <v>RIMANENZE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E29" t="str">
            <v>SANITARIE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E30" t="str">
            <v>NON SANITARIE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E31" t="str">
            <v>ACCONTI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C</v>
          </cell>
          <cell r="C32" t="str">
            <v>ESIGIBILITÀ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D</v>
          </cell>
          <cell r="C33" t="str">
            <v>ATTIVITÀ CORRENTI [A + B + C]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 t="str">
            <v>IMMOBILIZZAZIONI MATERIALI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E35" t="str">
            <v>TERRENI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E36" t="str">
            <v>FABBRICATI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E37" t="str">
            <v>a)</v>
          </cell>
          <cell r="F37" t="str">
            <v>Disponibili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E38" t="str">
            <v>b)</v>
          </cell>
          <cell r="F38" t="str">
            <v>Indisponibili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E39" t="str">
            <v>IMPIANTI E MACCHINARI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E40" t="str">
            <v>ATTREZZATURE SANITARIE E SCIENTIFICHE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E41" t="str">
            <v>MOBILI E ARREDI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E42" t="str">
            <v>AUTOMEZZI E ALTRI MEZZI DI TRASPORTO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E43" t="str">
            <v>ALTRI BENI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E44" t="str">
            <v>IMMOBILIZZAZIONI IN CORSO E ACCONTI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E</v>
          </cell>
          <cell r="C45" t="str">
            <v>IMMOBILIZZAZIONI TECNICHE NETTE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 t="str">
            <v>IMMOBILIZZAZIONI FINANZIARIE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E47" t="str">
            <v>PARTECIPAZIONI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E48" t="str">
            <v>CREDITI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E49" t="str">
            <v>TITOLI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B50" t="str">
            <v>F</v>
          </cell>
          <cell r="C50" t="str">
            <v>IMMOBILIZZAZIONI FINANZIARIE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 t="str">
            <v>IMMOBILIZZAZIONI IMMATERIALI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E52" t="str">
            <v>COSTI DI IMPIANTO E AMPLIAMENTO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E53" t="str">
            <v>COSTI DI RICERCA E DI SVILUPPO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E54" t="str">
            <v>BREVETTI E OPERE INGEGNO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E55" t="str">
            <v>CONCESSIONI, LICENZE, MARCHI E DIRITTI SIMILI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E56" t="str">
            <v>IMMOBILIZZAZIONI IN CORSO E ACCONTI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E57" t="str">
            <v>ALTRE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B58" t="str">
            <v>G)</v>
          </cell>
          <cell r="C58" t="str">
            <v>IMMOBILIZZAZIONI IMMATERIALI NETTE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H)</v>
          </cell>
          <cell r="C59" t="str">
            <v>TOTALE IMMOBILIZZAZIONI [E + F + G]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I)</v>
          </cell>
          <cell r="C60" t="str">
            <v>CAPITALE INVESTITO [D + H]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2">
          <cell r="G62" t="e">
            <v>#REF!</v>
          </cell>
          <cell r="I62" t="e">
            <v>#REF!</v>
          </cell>
          <cell r="K62" t="e">
            <v>#REF!</v>
          </cell>
        </row>
        <row r="63">
          <cell r="G63" t="str">
            <v>Dati</v>
          </cell>
          <cell r="H63" t="str">
            <v>Var %</v>
          </cell>
          <cell r="I63" t="str">
            <v>Dati</v>
          </cell>
          <cell r="J63" t="str">
            <v>Var %</v>
          </cell>
          <cell r="K63" t="str">
            <v>Dati</v>
          </cell>
          <cell r="L63" t="str">
            <v>Var %</v>
          </cell>
        </row>
        <row r="64">
          <cell r="C64" t="str">
            <v>PASSIVO RICLASSIFICATO</v>
          </cell>
          <cell r="J64">
            <v>0</v>
          </cell>
          <cell r="L64">
            <v>0</v>
          </cell>
        </row>
        <row r="65">
          <cell r="D65" t="str">
            <v>DEBITI ENTRO 12 MESI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E66" t="str">
            <v>MUTUI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E67" t="str">
            <v>REGIONE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E68" t="str">
            <v>COMUNE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E69" t="str">
            <v>AZIENDE SANITARIE PUBBLICHE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E70" t="str">
            <v>ARPA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1">
          <cell r="E71" t="str">
            <v>DEBITI VERSO FORNITORI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E72" t="str">
            <v>DEBITI VERSO ISTITUTO TESORIERE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E73" t="str">
            <v>DEBITI TRIBUTARI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E74" t="str">
            <v>DEBITI VERSO ISTITUTI DI PREVIDENZA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E75" t="str">
            <v>ALTRI DEBITI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 t="str">
            <v>RATEI e RISCONTI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L)</v>
          </cell>
          <cell r="C77" t="str">
            <v>PASSIVITÀ CORRENTI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 t="str">
            <v>DEBITI OLTRE 12 MESI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E79" t="str">
            <v>MUTUI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E80" t="str">
            <v>REGIONE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E81" t="str">
            <v>COMUNE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E82" t="str">
            <v>AZIENDE SANITARIE PUBBLICHE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E83" t="str">
            <v>ARPA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E84" t="str">
            <v>DEBITI VERSO FORNITORI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E85" t="str">
            <v>DEBITI VERSO ISTITUTO TESORIERE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E86" t="str">
            <v>DEBITI TRIBUTARI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E87" t="str">
            <v>DEBITI VERSO ISTITUTI DI PREVIDENZA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E88" t="str">
            <v>ALTRI DEBITI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 t="str">
            <v>FONDI RISCHI - ONERI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E90" t="str">
            <v>PER IMPOSTE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E91" t="str">
            <v>RISCHI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E92" t="str">
            <v>ALTRI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D93" t="str">
            <v>TRATTAMENTI DI FINE RAPPORTO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</row>
        <row r="94">
          <cell r="E94" t="str">
            <v>PREMI DI OPEROSITÀ MEDICI SUMAI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</row>
        <row r="95">
          <cell r="E95" t="str">
            <v>TRATTAMENTO DI FINE RAPPORTO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>M)</v>
          </cell>
          <cell r="C96" t="str">
            <v>PASSIVITÀ CONSOLIDATE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B97" t="str">
            <v>N)</v>
          </cell>
          <cell r="C97" t="str">
            <v>MEZZI DI TERZI [L + M]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 t="str">
            <v>PATRIMONIO NETTO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</row>
        <row r="99">
          <cell r="E99" t="str">
            <v>FINANZIAMENTI PER INVESTIMENTI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DONAZIONI E LASCITI VINCOLATI AD INVESTIMENTI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FONDO DI DOTAZIONE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CONTRIBUTI PER RIPIANI PERDITE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E103" t="str">
            <v>ALTRE RISERVE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E104" t="str">
            <v>UTILI (PERDITE) PORTATI A NUOVO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5">
          <cell r="E105" t="str">
            <v>UTILI (PERDITE) DELL'ESERCIZIO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B106" t="str">
            <v>0)</v>
          </cell>
          <cell r="C106" t="str">
            <v>CAPITALE NETTO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B107" t="str">
            <v>Q)</v>
          </cell>
          <cell r="C107" t="str">
            <v>TOTALE FONTI [N + O]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</sheetData>
      <sheetData sheetId="3"/>
      <sheetData sheetId="4"/>
      <sheetData sheetId="5">
        <row r="4">
          <cell r="G4">
            <v>0</v>
          </cell>
          <cell r="I4">
            <v>-366</v>
          </cell>
          <cell r="K4">
            <v>-732</v>
          </cell>
        </row>
        <row r="5">
          <cell r="G5" t="str">
            <v>Dati</v>
          </cell>
          <cell r="H5" t="str">
            <v>Var %</v>
          </cell>
          <cell r="I5" t="str">
            <v>Dati</v>
          </cell>
          <cell r="J5" t="str">
            <v>Var %</v>
          </cell>
          <cell r="K5" t="str">
            <v>Dati</v>
          </cell>
          <cell r="L5" t="str">
            <v>Var %</v>
          </cell>
        </row>
        <row r="7">
          <cell r="C7" t="str">
            <v>1)</v>
          </cell>
          <cell r="D7" t="str">
            <v>CONTRIBUTI IN CONTO ESERCIZIO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C8" t="str">
            <v>2)</v>
          </cell>
          <cell r="D8" t="str">
            <v>PROVENTI E RICAVI DIVERSI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C9" t="str">
            <v>3)</v>
          </cell>
          <cell r="D9" t="str">
            <v>CONCORSI, RECUPERI, RIMBORSI PER ATTIVITÀ TIPICHE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 t="str">
            <v>4)</v>
          </cell>
          <cell r="D10" t="str">
            <v>COMPARTECIPAZIONE ALLA SPESA PER PRESTAZIONI SANITARIE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C11" t="str">
            <v>5)</v>
          </cell>
          <cell r="D11" t="str">
            <v>COSTI CAPITALIZZATI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C12" t="str">
            <v>6)</v>
          </cell>
          <cell r="D12" t="str">
            <v>RICAVI E PROVENTI PER PRESTAZIONI SOCIO-SANITARIE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C13" t="str">
            <v>VALORE DELLA PRODUZIONE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C14" t="str">
            <v>16)</v>
          </cell>
          <cell r="D14" t="str">
            <v>VARIAZIONE DELLE RIMANENZE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C15" t="str">
            <v>RICAVI NETTI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C16" t="str">
            <v>1)</v>
          </cell>
          <cell r="D16" t="str">
            <v>ACQUISTI DI BENI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 t="str">
            <v>2)</v>
          </cell>
          <cell r="D17" t="str">
            <v>ACQUISTI DI SERVIZI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C18" t="str">
            <v>3)</v>
          </cell>
          <cell r="D18" t="str">
            <v>MANUTENZIONE E RIPARAZIONE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C19" t="str">
            <v>4)</v>
          </cell>
          <cell r="D19" t="str">
            <v>GODIMENTO DI BENI DI TERZI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 t="str">
            <v>10)</v>
          </cell>
          <cell r="D20" t="str">
            <v>ONERI DIVERSI DI GESTIONE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C21" t="str">
            <v>VALORE AGGIUNTO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 t="str">
            <v>9)</v>
          </cell>
          <cell r="D22" t="str">
            <v>PERSONALE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 t="str">
            <v>a</v>
          </cell>
          <cell r="E23" t="str">
            <v>PERSONALE SANITARIO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 t="str">
            <v>b</v>
          </cell>
          <cell r="E24" t="str">
            <v>PERSONALE PROFESSIONALE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 t="str">
            <v>c</v>
          </cell>
          <cell r="E25" t="str">
            <v>PERSONALE TECNICO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 t="str">
            <v>d</v>
          </cell>
          <cell r="E26" t="str">
            <v>PERSONALE AMMINISTRATIVO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 t="str">
            <v>e</v>
          </cell>
          <cell r="E27" t="str">
            <v>ALTRI COSTI DEL PERSONALE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C28" t="str">
            <v>MARGINE OPERATIVO LORDO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C29" t="str">
            <v>11)</v>
          </cell>
          <cell r="D29" t="str">
            <v>AMMORTAMENTI DELLE IMMOBILIZZAZIONI IMMATERIALI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C30" t="str">
            <v>12)</v>
          </cell>
          <cell r="D30" t="str">
            <v>AMMORTAMENTO DEI FABBRICATI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C31" t="str">
            <v>13)</v>
          </cell>
          <cell r="D31" t="str">
            <v>AMMORTAMENTO DELLE ALTRE IMMOBILIZZAZIONI MATERIALI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C32" t="str">
            <v>14)</v>
          </cell>
          <cell r="D32" t="str">
            <v>SVALUTAZIONE DELLE IMMOBILIZZAZIONI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C33" t="str">
            <v>15)</v>
          </cell>
          <cell r="D33" t="str">
            <v>SVALUTAZIONE DEI CREDITI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C34" t="str">
            <v>17)</v>
          </cell>
          <cell r="D34" t="str">
            <v>ACCANTONAMENTI TIPICI DELL'ESERCIZIO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C35" t="str">
            <v>MARGINE OPERATIVO NETTO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C36" t="str">
            <v>PROVENTI E ONERI FINANZIARI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C37" t="str">
            <v>1)</v>
          </cell>
          <cell r="D37" t="str">
            <v>INTERESSI ATTIVI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C38" t="str">
            <v>2)</v>
          </cell>
          <cell r="D38" t="str">
            <v>ALTRI PROVENTI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C39" t="str">
            <v>3)</v>
          </cell>
          <cell r="D39" t="str">
            <v>INTERESSI PASSIVI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C40" t="str">
            <v>4)</v>
          </cell>
          <cell r="D40" t="str">
            <v>ALTRI ONERI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C41" t="str">
            <v>UTILE OPERATIVO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C42" t="str">
            <v>PROVENTI E ONERI STRAORDINARI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C43" t="str">
            <v>1)</v>
          </cell>
          <cell r="D43" t="str">
            <v>MINUSVALENZE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C44" t="str">
            <v>2)</v>
          </cell>
          <cell r="D44" t="str">
            <v>PLUSVALENZE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C45" t="str">
            <v>3)</v>
          </cell>
          <cell r="D45" t="str">
            <v>ACCANTONAMENTI NON TIPICI DELL'ATTIVITÀ SANITARIA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C46" t="str">
            <v>4)</v>
          </cell>
          <cell r="D46" t="str">
            <v>CONCORSI, RECUPERI, RIMBORSI PER ATTIVITÀ NON TIPICHE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C47" t="str">
            <v>5)</v>
          </cell>
          <cell r="D47" t="str">
            <v>SOPRAVVENIENZE E INSUSSISTENZE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C48" t="str">
            <v>RETTIFICHE DI VALORE DI ATTIVITÀ FINANZIARIA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C49" t="str">
            <v>1)</v>
          </cell>
          <cell r="D49" t="str">
            <v>RIVALUTAZIONI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C50" t="str">
            <v>2)</v>
          </cell>
          <cell r="D50" t="str">
            <v>SVALUTAZIONI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C51" t="str">
            <v>RISULTATO ANTE IMPOSTE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C52" t="str">
            <v>IMPOSTE E TASSE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C53" t="str">
            <v>RISULTATO DELL'ESERCIZIO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3">
          <cell r="G3">
            <v>0</v>
          </cell>
          <cell r="I3">
            <v>-366</v>
          </cell>
          <cell r="K3">
            <v>-732</v>
          </cell>
          <cell r="M3">
            <v>-1098</v>
          </cell>
        </row>
        <row r="4">
          <cell r="G4" t="str">
            <v>Dati</v>
          </cell>
          <cell r="I4" t="str">
            <v>Dati</v>
          </cell>
          <cell r="J4" t="str">
            <v>Var %</v>
          </cell>
          <cell r="K4" t="str">
            <v>Dati</v>
          </cell>
          <cell r="L4" t="str">
            <v>Var %</v>
          </cell>
          <cell r="M4" t="str">
            <v>Dati</v>
          </cell>
        </row>
        <row r="5">
          <cell r="G5">
            <v>7</v>
          </cell>
          <cell r="I5" t="str">
            <v>9</v>
          </cell>
          <cell r="K5">
            <v>11</v>
          </cell>
          <cell r="M5">
            <v>13</v>
          </cell>
        </row>
        <row r="7">
          <cell r="A7" t="str">
            <v>AF</v>
          </cell>
          <cell r="F7" t="str">
            <v>ATTIVO FISSO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AttCirc</v>
          </cell>
          <cell r="F8" t="str">
            <v>ATTIVO CIRCOLANTE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TotAtt</v>
          </cell>
          <cell r="F9" t="str">
            <v>TOTALE ATTIVO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MP</v>
          </cell>
          <cell r="F10" t="str">
            <v>MEZZI PROPRI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 t="str">
            <v>PassCorr</v>
          </cell>
          <cell r="F11" t="str">
            <v>PASSIVO CORRENTE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PassCons</v>
          </cell>
          <cell r="F12" t="str">
            <v>PASSIVO CONSOLIDATO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TotPass</v>
          </cell>
          <cell r="F13" t="str">
            <v>TOTALE PASSIVO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MdT</v>
          </cell>
          <cell r="F14" t="str">
            <v>CAPITALE di TERZI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F15" t="str">
            <v>DEBITI FINANZIARI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PD1E</v>
          </cell>
          <cell r="F16" t="str">
            <v>- Mutui entro 12 mesi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PD7E</v>
          </cell>
          <cell r="F17" t="str">
            <v>- Debiti verso Istituto tesoriere entro 12 mesi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PD1O</v>
          </cell>
          <cell r="F18" t="str">
            <v>- Mutui oltre 12 mesi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A19" t="str">
            <v>PD7O</v>
          </cell>
          <cell r="F19" t="str">
            <v>- Debiti verso Istituto tesoriere oltre 12 mesi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A20" t="str">
            <v>ABIV</v>
          </cell>
          <cell r="F20" t="str">
            <v>DISPONIBILITÀ FINANZIARIE E LIQUIDE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A21" t="str">
            <v>ABI3</v>
          </cell>
          <cell r="F21" t="str">
            <v>DISPONIBILITÀ NON LIQUIDE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LiqImm</v>
          </cell>
          <cell r="F22" t="str">
            <v>LIQUIDITÀ IMMEDIATA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LiqDiff</v>
          </cell>
          <cell r="F23" t="str">
            <v>LIQUIDITÀ DIFFERITA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A24" t="str">
            <v>RN</v>
          </cell>
          <cell r="F24" t="str">
            <v>RICAVO DI ESERCIZIO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F25" t="str">
            <v>COSTO VENDUTO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 t="str">
            <v>B1</v>
          </cell>
          <cell r="F26" t="str">
            <v>- Acquisti di beni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B2</v>
          </cell>
          <cell r="F27" t="str">
            <v>- Acquisti di servizi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 t="str">
            <v>B3</v>
          </cell>
          <cell r="F28" t="str">
            <v>- Manutenzione e riparazione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 t="str">
            <v>B4</v>
          </cell>
          <cell r="F29" t="str">
            <v>- Godimento di beni di terzi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 t="str">
            <v>B10</v>
          </cell>
          <cell r="F30" t="str">
            <v>- Oneri diversi di gestione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 t="str">
            <v>B16</v>
          </cell>
          <cell r="F31" t="str">
            <v>- Variazione delle rimanenze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A32" t="str">
            <v>PERS</v>
          </cell>
          <cell r="F32" t="str">
            <v>- Personale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 t="str">
            <v>ABI</v>
          </cell>
          <cell r="F33" t="str">
            <v>RIMANENZE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E34" t="str">
            <v>ANALISI PATRIMONIALE</v>
          </cell>
        </row>
        <row r="35">
          <cell r="A35" t="str">
            <v>MdiS</v>
          </cell>
          <cell r="F35" t="str">
            <v>MARGINE di STRUTTURA
[Mezzi propri - Attivo fisso]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A36" t="str">
            <v>RigImp</v>
          </cell>
          <cell r="F36" t="str">
            <v>RIGIDITÀ DEGLI IMPIEGHI
[Attivo fisso / Totale attivo]</v>
          </cell>
          <cell r="G36" t="e">
            <v>#DIV/0!</v>
          </cell>
          <cell r="H36" t="e">
            <v>#DIV/0!</v>
          </cell>
          <cell r="I36" t="e">
            <v>#DIV/0!</v>
          </cell>
          <cell r="J36" t="e">
            <v>#DIV/0!</v>
          </cell>
          <cell r="K36" t="e">
            <v>#DIV/0!</v>
          </cell>
          <cell r="L36" t="e">
            <v>#DIV/0!</v>
          </cell>
          <cell r="M36" t="e">
            <v>#DIV/0!</v>
          </cell>
        </row>
        <row r="37">
          <cell r="A37" t="str">
            <v>IndEla</v>
          </cell>
          <cell r="F37" t="str">
            <v>INDICE di ELASTICITÀ
[Attivo circolante / Attivo fisso]</v>
          </cell>
          <cell r="G37" t="e">
            <v>#DIV/0!</v>
          </cell>
          <cell r="H37" t="e">
            <v>#DIV/0!</v>
          </cell>
          <cell r="I37" t="e">
            <v>#DIV/0!</v>
          </cell>
          <cell r="J37" t="e">
            <v>#DIV/0!</v>
          </cell>
          <cell r="K37" t="e">
            <v>#DIV/0!</v>
          </cell>
          <cell r="L37" t="e">
            <v>#DIV/0!</v>
          </cell>
          <cell r="M37" t="e">
            <v>#DIV/0!</v>
          </cell>
        </row>
        <row r="38">
          <cell r="A38" t="str">
            <v>DipFin</v>
          </cell>
          <cell r="F38" t="str">
            <v>DIPENDENZA FINANZIARIA
[Passivo consolidato + Passivo corrente / Totale passivo]</v>
          </cell>
          <cell r="G38" t="e">
            <v>#DIV/0!</v>
          </cell>
          <cell r="H38" t="e">
            <v>#DIV/0!</v>
          </cell>
          <cell r="I38" t="e">
            <v>#DIV/0!</v>
          </cell>
          <cell r="J38" t="e">
            <v>#DIV/0!</v>
          </cell>
          <cell r="K38" t="e">
            <v>#DIV/0!</v>
          </cell>
          <cell r="L38" t="e">
            <v>#DIV/0!</v>
          </cell>
          <cell r="M38" t="e">
            <v>#DIV/0!</v>
          </cell>
        </row>
        <row r="39">
          <cell r="A39" t="str">
            <v>IncCapPro</v>
          </cell>
          <cell r="F39" t="str">
            <v>INCIDENZA CAPITALE PROPRIO
[Mezzi propri / Totale passivo]</v>
          </cell>
          <cell r="G39" t="e">
            <v>#DIV/0!</v>
          </cell>
          <cell r="H39" t="e">
            <v>#DIV/0!</v>
          </cell>
          <cell r="I39" t="e">
            <v>#DIV/0!</v>
          </cell>
          <cell r="J39" t="e">
            <v>#DIV/0!</v>
          </cell>
          <cell r="K39" t="e">
            <v>#DIV/0!</v>
          </cell>
          <cell r="L39" t="e">
            <v>#DIV/0!</v>
          </cell>
          <cell r="M39" t="e">
            <v>#DIV/0!</v>
          </cell>
        </row>
        <row r="40">
          <cell r="A40" t="str">
            <v>IncDebM/L</v>
          </cell>
          <cell r="F40" t="str">
            <v>INCIDENZA DEBITI a MEDIO / LUNGO TERMINE
[Passivo consolidato / Attivo fisso]</v>
          </cell>
          <cell r="G40" t="e">
            <v>#DIV/0!</v>
          </cell>
          <cell r="H40" t="e">
            <v>#DIV/0!</v>
          </cell>
          <cell r="I40" t="e">
            <v>#DIV/0!</v>
          </cell>
          <cell r="J40" t="e">
            <v>#DIV/0!</v>
          </cell>
          <cell r="K40" t="e">
            <v>#DIV/0!</v>
          </cell>
          <cell r="L40" t="e">
            <v>#DIV/0!</v>
          </cell>
          <cell r="M40" t="e">
            <v>#DIV/0!</v>
          </cell>
        </row>
        <row r="41">
          <cell r="A41" t="str">
            <v>D/E</v>
          </cell>
          <cell r="F41" t="str">
            <v>DEBT / EQUITY
[Debiti finanziari / Mezzi propri]</v>
          </cell>
          <cell r="G41" t="e">
            <v>#DIV/0!</v>
          </cell>
          <cell r="H41" t="e">
            <v>#DIV/0!</v>
          </cell>
          <cell r="I41" t="e">
            <v>#DIV/0!</v>
          </cell>
          <cell r="J41" t="e">
            <v>#DIV/0!</v>
          </cell>
          <cell r="K41" t="e">
            <v>#DIV/0!</v>
          </cell>
          <cell r="L41" t="e">
            <v>#DIV/0!</v>
          </cell>
          <cell r="M41" t="e">
            <v>#DIV/0!</v>
          </cell>
        </row>
        <row r="42">
          <cell r="A42" t="str">
            <v>RicCapTer</v>
          </cell>
          <cell r="F42" t="str">
            <v>RICORSO al CAPITALE di TERZI
[(Passivo consolidato + Passivo corrente) / Mezzi propri]</v>
          </cell>
          <cell r="G42" t="e">
            <v>#DIV/0!</v>
          </cell>
          <cell r="H42" t="e">
            <v>#DIV/0!</v>
          </cell>
          <cell r="I42" t="e">
            <v>#DIV/0!</v>
          </cell>
          <cell r="J42" t="e">
            <v>#DIV/0!</v>
          </cell>
          <cell r="K42" t="e">
            <v>#DIV/0!</v>
          </cell>
          <cell r="L42" t="e">
            <v>#DIV/0!</v>
          </cell>
          <cell r="M42" t="e">
            <v>#DIV/0!</v>
          </cell>
        </row>
        <row r="43">
          <cell r="E43" t="str">
            <v>ANALISI FINANZIARIA</v>
          </cell>
        </row>
        <row r="44">
          <cell r="A44" t="str">
            <v>CapCirNet</v>
          </cell>
          <cell r="F44" t="str">
            <v>CAPITALE CIRCOLANTE NETTO
[Attivo corrente - Passivo corrente]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 t="str">
            <v>MarTes</v>
          </cell>
          <cell r="F45" t="str">
            <v>MARGINE DI TESORERIA
[Liquidità immediata + Liquidità differita - Passivo corrente]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 t="str">
            <v>Dis</v>
          </cell>
          <cell r="F46" t="str">
            <v>DISPONIBILITÀ
[Attivo circolante / Passività correnti]</v>
          </cell>
          <cell r="G46" t="e">
            <v>#DIV/0!</v>
          </cell>
          <cell r="H46" t="e">
            <v>#DIV/0!</v>
          </cell>
          <cell r="I46" t="e">
            <v>#DIV/0!</v>
          </cell>
          <cell r="J46" t="e">
            <v>#DIV/0!</v>
          </cell>
          <cell r="K46" t="e">
            <v>#DIV/0!</v>
          </cell>
          <cell r="L46" t="e">
            <v>#DIV/0!</v>
          </cell>
          <cell r="M46" t="e">
            <v>#DIV/0!</v>
          </cell>
        </row>
        <row r="47">
          <cell r="A47" t="str">
            <v>ElaImp</v>
          </cell>
          <cell r="F47" t="str">
            <v>ELASTICITÀ degli IMPIEGHI
[Attivo circolante / Totale attivo]</v>
          </cell>
          <cell r="G47" t="e">
            <v>#DIV/0!</v>
          </cell>
          <cell r="H47" t="e">
            <v>#DIV/0!</v>
          </cell>
          <cell r="I47" t="e">
            <v>#DIV/0!</v>
          </cell>
          <cell r="J47" t="e">
            <v>#DIV/0!</v>
          </cell>
          <cell r="K47" t="e">
            <v>#DIV/0!</v>
          </cell>
          <cell r="L47" t="e">
            <v>#DIV/0!</v>
          </cell>
          <cell r="M47" t="e">
            <v>#DIV/0!</v>
          </cell>
        </row>
        <row r="48">
          <cell r="A48" t="str">
            <v>LiqSecon</v>
          </cell>
          <cell r="F48" t="str">
            <v>LIQUIDITÀ SECONDARIA
[(Liquidità differita + Liquidità immediata) / Passivo corrente]</v>
          </cell>
          <cell r="G48" t="e">
            <v>#DIV/0!</v>
          </cell>
          <cell r="H48" t="e">
            <v>#DIV/0!</v>
          </cell>
          <cell r="I48" t="e">
            <v>#DIV/0!</v>
          </cell>
          <cell r="J48" t="e">
            <v>#DIV/0!</v>
          </cell>
          <cell r="K48" t="e">
            <v>#DIV/0!</v>
          </cell>
          <cell r="L48" t="e">
            <v>#DIV/0!</v>
          </cell>
          <cell r="M48" t="e">
            <v>#DIV/0!</v>
          </cell>
        </row>
        <row r="49">
          <cell r="A49" t="str">
            <v>LiqSecca</v>
          </cell>
          <cell r="F49" t="str">
            <v>LIQUIDITÀ SECCA
[Liquidità immediata / Passivo corrente]</v>
          </cell>
          <cell r="G49" t="e">
            <v>#DIV/0!</v>
          </cell>
          <cell r="H49" t="e">
            <v>#DIV/0!</v>
          </cell>
          <cell r="I49" t="e">
            <v>#DIV/0!</v>
          </cell>
          <cell r="J49" t="e">
            <v>#DIV/0!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0">
          <cell r="A50" t="str">
            <v>IncDebBrevTer</v>
          </cell>
          <cell r="F50" t="str">
            <v>INCIDENZA DEBITI a BREVE TERMINE
[Passività correnti / Totale passivo]</v>
          </cell>
          <cell r="G50" t="e">
            <v>#DIV/0!</v>
          </cell>
          <cell r="H50" t="e">
            <v>#DIV/0!</v>
          </cell>
          <cell r="I50" t="e">
            <v>#DIV/0!</v>
          </cell>
          <cell r="J50" t="e">
            <v>#DIV/0!</v>
          </cell>
          <cell r="K50" t="e">
            <v>#DIV/0!</v>
          </cell>
          <cell r="L50" t="e">
            <v>#DIV/0!</v>
          </cell>
          <cell r="M50" t="e">
            <v>#DIV/0!</v>
          </cell>
        </row>
        <row r="52">
          <cell r="A52" t="str">
            <v>RotAttCir</v>
          </cell>
          <cell r="F52" t="str">
            <v>ROTAZIONE ATTIVO CIRCOLANTE
[Ricavo di esercizio / Attivo circolante]</v>
          </cell>
          <cell r="G52" t="e">
            <v>#DIV/0!</v>
          </cell>
          <cell r="H52" t="e">
            <v>#DIV/0!</v>
          </cell>
          <cell r="I52" t="e">
            <v>#DIV/0!</v>
          </cell>
          <cell r="J52" t="e">
            <v>#DIV/0!</v>
          </cell>
          <cell r="K52" t="e">
            <v>#DIV/0!</v>
          </cell>
          <cell r="L52" t="e">
            <v>#DIV/0!</v>
          </cell>
          <cell r="M52" t="e">
            <v>#DIV/0!</v>
          </cell>
        </row>
        <row r="53">
          <cell r="A53" t="str">
            <v>RotRim</v>
          </cell>
          <cell r="F53" t="str">
            <v>ROTAZIONE delle RIMANENZE
[Costo venduto / Totale rimanenze]</v>
          </cell>
          <cell r="G53" t="e">
            <v>#DIV/0!</v>
          </cell>
          <cell r="H53" t="e">
            <v>#DIV/0!</v>
          </cell>
          <cell r="I53" t="e">
            <v>#DIV/0!</v>
          </cell>
          <cell r="J53" t="e">
            <v>#DIV/0!</v>
          </cell>
          <cell r="K53" t="e">
            <v>#DIV/0!</v>
          </cell>
          <cell r="L53" t="e">
            <v>#DIV/0!</v>
          </cell>
          <cell r="M53" t="e">
            <v>#DIV/0!</v>
          </cell>
        </row>
        <row r="55">
          <cell r="A55" t="str">
            <v>DilMedAcq</v>
          </cell>
          <cell r="F55" t="str">
            <v>DILAZIONE MEDIA ACQUISTI
[Fornitori / Totale  acquisti *360]</v>
          </cell>
          <cell r="H55">
            <v>0</v>
          </cell>
          <cell r="J55">
            <v>0</v>
          </cell>
          <cell r="L55">
            <v>0</v>
          </cell>
        </row>
        <row r="56">
          <cell r="A56" t="str">
            <v>DilMedVen</v>
          </cell>
          <cell r="F56" t="str">
            <v>DILAZIONE MEDIA VENDITE
[Clienti / Fatturato * 360]</v>
          </cell>
          <cell r="H56">
            <v>0</v>
          </cell>
          <cell r="J56">
            <v>0</v>
          </cell>
          <cell r="L56">
            <v>0</v>
          </cell>
        </row>
        <row r="58">
          <cell r="A58" t="str">
            <v>FluCasEse</v>
          </cell>
          <cell r="F58" t="str">
            <v>FLUSSO di CASSA dell'ESERCIZIO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 t="str">
            <v>DisCas</v>
          </cell>
          <cell r="F59" t="str">
            <v>DISPONIBILITÀ di CASSA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</sheetData>
      <sheetData sheetId="23"/>
      <sheetData sheetId="24">
        <row r="3">
          <cell r="G3">
            <v>0</v>
          </cell>
          <cell r="I3">
            <v>-366</v>
          </cell>
          <cell r="K3">
            <v>-732</v>
          </cell>
          <cell r="M3">
            <v>-1098</v>
          </cell>
        </row>
        <row r="4">
          <cell r="G4" t="str">
            <v>Dati</v>
          </cell>
          <cell r="H4" t="str">
            <v>Var %</v>
          </cell>
          <cell r="I4" t="str">
            <v>Dati</v>
          </cell>
          <cell r="J4" t="str">
            <v>Var %</v>
          </cell>
          <cell r="K4" t="str">
            <v>Dati</v>
          </cell>
          <cell r="L4" t="str">
            <v>Var %</v>
          </cell>
          <cell r="M4" t="str">
            <v>Dati</v>
          </cell>
        </row>
        <row r="5">
          <cell r="G5">
            <v>7</v>
          </cell>
          <cell r="I5" t="str">
            <v>9</v>
          </cell>
          <cell r="K5">
            <v>11</v>
          </cell>
          <cell r="M5">
            <v>13</v>
          </cell>
        </row>
        <row r="6">
          <cell r="F6" t="str">
            <v>RICAVI NETTI (Fatturato)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F7" t="str">
            <v>VALORE DELLA PRODUZIONE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F8" t="str">
            <v>VALORE AGGIUNTO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F9" t="str">
            <v>MARGINE OPERATIVO LORDO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F10" t="str">
            <v>MARGINE OPERATIVO NETTO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F11" t="str">
            <v>RISULTATO FINANZIARIO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F12" t="str">
            <v>REDDITO OPERATIVO (Utile Operativo)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F13" t="str">
            <v>UTILE NETTO (Risultato dell'Esercizio)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F14" t="str">
            <v>RISULTATO ANTE IMPOSTE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F15" t="str">
            <v>COSTI DEL PERSONALE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F16" t="str">
            <v>COSTI DELLA PRODUZIONE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 t="str">
            <v>PATRIMONIO NETTO (Mezzi Propri)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F18" t="str">
            <v>TOTALE ATTIVO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F20" t="str">
            <v>ROE
[Utile netto / Patrimonio netto]</v>
          </cell>
          <cell r="G20" t="e">
            <v>#DIV/0!</v>
          </cell>
          <cell r="H20" t="e">
            <v>#DIV/0!</v>
          </cell>
          <cell r="I20" t="e">
            <v>#DIV/0!</v>
          </cell>
          <cell r="J20" t="e">
            <v>#DIV/0!</v>
          </cell>
          <cell r="K20" t="e">
            <v>#DIV/0!</v>
          </cell>
          <cell r="L20" t="e">
            <v>#DIV/0!</v>
          </cell>
          <cell r="M20" t="e">
            <v>#DIV/0!</v>
          </cell>
        </row>
        <row r="21">
          <cell r="F21" t="str">
            <v>ROI
[Reddito operativo / Totale attivo]</v>
          </cell>
          <cell r="G21" t="e">
            <v>#DIV/0!</v>
          </cell>
          <cell r="H21" t="e">
            <v>#DIV/0!</v>
          </cell>
          <cell r="I21" t="e">
            <v>#DIV/0!</v>
          </cell>
          <cell r="J21" t="e">
            <v>#DIV/0!</v>
          </cell>
          <cell r="K21" t="e">
            <v>#DIV/0!</v>
          </cell>
          <cell r="L21" t="e">
            <v>#DIV/0!</v>
          </cell>
          <cell r="M21" t="e">
            <v>#DIV/0!</v>
          </cell>
        </row>
        <row r="22">
          <cell r="F22" t="str">
            <v>ROS
[Reddito operativo / Fatturato]</v>
          </cell>
          <cell r="G22" t="e">
            <v>#DIV/0!</v>
          </cell>
          <cell r="H22" t="e">
            <v>#DIV/0!</v>
          </cell>
          <cell r="I22" t="e">
            <v>#DIV/0!</v>
          </cell>
          <cell r="J22" t="e">
            <v>#DIV/0!</v>
          </cell>
          <cell r="K22" t="e">
            <v>#DIV/0!</v>
          </cell>
          <cell r="L22" t="e">
            <v>#DIV/0!</v>
          </cell>
          <cell r="M22" t="e">
            <v>#DIV/0!</v>
          </cell>
        </row>
        <row r="24">
          <cell r="F24" t="str">
            <v>ROTAZIONE IMPIEGHI
[Fatturato / Totale attivo]</v>
          </cell>
          <cell r="G24" t="e">
            <v>#DIV/0!</v>
          </cell>
          <cell r="H24" t="e">
            <v>#DIV/0!</v>
          </cell>
          <cell r="I24" t="e">
            <v>#DIV/0!</v>
          </cell>
          <cell r="J24" t="e">
            <v>#DIV/0!</v>
          </cell>
          <cell r="K24" t="e">
            <v>#DIV/0!</v>
          </cell>
          <cell r="L24" t="e">
            <v>#DIV/0!</v>
          </cell>
          <cell r="M24" t="e">
            <v>#DIV/0!</v>
          </cell>
        </row>
        <row r="25">
          <cell r="F25" t="str">
            <v>INCIDENZA GESTIONE OPERATIVA
[Reddito operativo / Valore della produzione]</v>
          </cell>
          <cell r="G25" t="e">
            <v>#DIV/0!</v>
          </cell>
          <cell r="H25" t="e">
            <v>#DIV/0!</v>
          </cell>
          <cell r="I25" t="e">
            <v>#DIV/0!</v>
          </cell>
          <cell r="J25" t="e">
            <v>#DIV/0!</v>
          </cell>
          <cell r="K25" t="e">
            <v>#DIV/0!</v>
          </cell>
          <cell r="L25" t="e">
            <v>#DIV/0!</v>
          </cell>
          <cell r="M25" t="e">
            <v>#DIV/0!</v>
          </cell>
        </row>
        <row r="26">
          <cell r="F26" t="str">
            <v>INCIDENZA GESTIONE CARATTERISTICA
[MON / Valore della produzione]</v>
          </cell>
          <cell r="G26" t="e">
            <v>#DIV/0!</v>
          </cell>
          <cell r="H26" t="e">
            <v>#DIV/0!</v>
          </cell>
          <cell r="I26" t="e">
            <v>#DIV/0!</v>
          </cell>
          <cell r="J26" t="e">
            <v>#DIV/0!</v>
          </cell>
          <cell r="K26" t="e">
            <v>#DIV/0!</v>
          </cell>
          <cell r="L26" t="e">
            <v>#DIV/0!</v>
          </cell>
          <cell r="M26" t="e">
            <v>#DIV/0!</v>
          </cell>
        </row>
        <row r="27">
          <cell r="F27" t="str">
            <v>INCIDENZA GESTIONE FINANZIARIA [Ricavi]
[Risultato finanziario / Fatturato]</v>
          </cell>
          <cell r="G27" t="e">
            <v>#DIV/0!</v>
          </cell>
          <cell r="H27" t="e">
            <v>#DIV/0!</v>
          </cell>
          <cell r="I27" t="e">
            <v>#DIV/0!</v>
          </cell>
          <cell r="J27" t="e">
            <v>#DIV/0!</v>
          </cell>
          <cell r="K27" t="e">
            <v>#DIV/0!</v>
          </cell>
          <cell r="L27" t="e">
            <v>#DIV/0!</v>
          </cell>
          <cell r="M27" t="e">
            <v>#DIV/0!</v>
          </cell>
        </row>
        <row r="28">
          <cell r="F28" t="str">
            <v>INCIDENZA GESTIONE FINANZIARIA
[Risultato finanziario / MOL]</v>
          </cell>
          <cell r="G28" t="e">
            <v>#DIV/0!</v>
          </cell>
          <cell r="H28" t="e">
            <v>#DIV/0!</v>
          </cell>
          <cell r="I28" t="e">
            <v>#DIV/0!</v>
          </cell>
          <cell r="J28" t="e">
            <v>#DIV/0!</v>
          </cell>
          <cell r="K28" t="e">
            <v>#DIV/0!</v>
          </cell>
          <cell r="L28" t="e">
            <v>#DIV/0!</v>
          </cell>
          <cell r="M28" t="e">
            <v>#DIV/0!</v>
          </cell>
        </row>
        <row r="29">
          <cell r="F29" t="str">
            <v>INCIDENZA GESTIONE NON CARATTERISTICA
[Risultato esercizio / MON]</v>
          </cell>
          <cell r="G29" t="e">
            <v>#DIV/0!</v>
          </cell>
          <cell r="H29" t="e">
            <v>#DIV/0!</v>
          </cell>
          <cell r="I29" t="e">
            <v>#DIV/0!</v>
          </cell>
          <cell r="J29" t="e">
            <v>#DIV/0!</v>
          </cell>
          <cell r="K29" t="e">
            <v>#DIV/0!</v>
          </cell>
          <cell r="L29" t="e">
            <v>#DIV/0!</v>
          </cell>
          <cell r="M29" t="e">
            <v>#DIV/0!</v>
          </cell>
        </row>
        <row r="31">
          <cell r="F31" t="str">
            <v>MOL / FATTURATO</v>
          </cell>
          <cell r="G31" t="e">
            <v>#DIV/0!</v>
          </cell>
          <cell r="H31" t="e">
            <v>#DIV/0!</v>
          </cell>
          <cell r="I31" t="e">
            <v>#DIV/0!</v>
          </cell>
          <cell r="J31" t="e">
            <v>#DIV/0!</v>
          </cell>
          <cell r="K31" t="e">
            <v>#DIV/0!</v>
          </cell>
          <cell r="L31" t="e">
            <v>#DIV/0!</v>
          </cell>
          <cell r="M31" t="e">
            <v>#DIV/0!</v>
          </cell>
        </row>
        <row r="33">
          <cell r="F33" t="str">
            <v>FATTURATO PER ADDETTO
[Fatturato / Numero dipendenti]</v>
          </cell>
          <cell r="H33">
            <v>0</v>
          </cell>
          <cell r="J33">
            <v>0</v>
          </cell>
          <cell r="L33">
            <v>0</v>
          </cell>
        </row>
        <row r="34">
          <cell r="F34" t="str">
            <v>VALORE DELLA PRODUZIONE PER ADDETTO
[Valore produzione /Numero dipendenti]</v>
          </cell>
          <cell r="H34">
            <v>0</v>
          </cell>
          <cell r="J34">
            <v>0</v>
          </cell>
          <cell r="L34">
            <v>0</v>
          </cell>
        </row>
        <row r="35">
          <cell r="F35" t="str">
            <v>VALORE AGGIUNTO PER ADDETTO
[Valore aggiunto / Numero dipendenti]</v>
          </cell>
          <cell r="H35">
            <v>0</v>
          </cell>
          <cell r="J35">
            <v>0</v>
          </cell>
          <cell r="L35">
            <v>0</v>
          </cell>
        </row>
        <row r="36">
          <cell r="F36" t="str">
            <v>IMPIEGHI PER ADDETTO
[Immobilizzazioni tecniche / Numero dipendenti]</v>
          </cell>
          <cell r="H36">
            <v>0</v>
          </cell>
          <cell r="J36">
            <v>0</v>
          </cell>
          <cell r="L36">
            <v>0</v>
          </cell>
        </row>
        <row r="37">
          <cell r="F37" t="str">
            <v>INCIDENZA FATTORE LAVORO [1]
[Costi personale / Costi della produzione]</v>
          </cell>
          <cell r="G37" t="e">
            <v>#DIV/0!</v>
          </cell>
          <cell r="H37" t="e">
            <v>#DIV/0!</v>
          </cell>
          <cell r="I37" t="e">
            <v>#DIV/0!</v>
          </cell>
          <cell r="J37" t="e">
            <v>#DIV/0!</v>
          </cell>
          <cell r="K37" t="e">
            <v>#DIV/0!</v>
          </cell>
          <cell r="L37" t="e">
            <v>#DIV/0!</v>
          </cell>
          <cell r="M37" t="e">
            <v>#DIV/0!</v>
          </cell>
        </row>
        <row r="38">
          <cell r="F38" t="str">
            <v>INCIDENZA FATTORE LAVORO [2]
[Costi personale / Ricavi netti]</v>
          </cell>
          <cell r="G38" t="e">
            <v>#DIV/0!</v>
          </cell>
          <cell r="H38" t="e">
            <v>#DIV/0!</v>
          </cell>
          <cell r="I38" t="e">
            <v>#DIV/0!</v>
          </cell>
          <cell r="J38" t="e">
            <v>#DIV/0!</v>
          </cell>
          <cell r="K38" t="e">
            <v>#DIV/0!</v>
          </cell>
          <cell r="L38" t="e">
            <v>#DIV/0!</v>
          </cell>
          <cell r="M38" t="e">
            <v>#DIV/0!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IR539"/>
  <sheetViews>
    <sheetView tabSelected="1" topLeftCell="A261" zoomScale="91" zoomScaleNormal="91" workbookViewId="0">
      <selection activeCell="L270" sqref="L270"/>
    </sheetView>
  </sheetViews>
  <sheetFormatPr defaultColWidth="9.109375" defaultRowHeight="15" x14ac:dyDescent="0.3"/>
  <cols>
    <col min="1" max="1" width="9.109375" style="6"/>
    <col min="2" max="2" width="10.109375" style="6" customWidth="1"/>
    <col min="3" max="3" width="89.5546875" style="6" customWidth="1"/>
    <col min="4" max="4" width="12.5546875" style="6" bestFit="1" customWidth="1"/>
    <col min="5" max="5" width="15.88671875" style="6" bestFit="1" customWidth="1"/>
    <col min="6" max="6" width="11.44140625" style="73" bestFit="1" customWidth="1"/>
    <col min="7" max="184" width="9.109375" style="6"/>
    <col min="185" max="185" width="10.109375" style="6" customWidth="1"/>
    <col min="186" max="186" width="1" style="6" customWidth="1"/>
    <col min="187" max="189" width="3.44140625" style="6" customWidth="1"/>
    <col min="190" max="190" width="1.88671875" style="6" customWidth="1"/>
    <col min="191" max="191" width="17.88671875" style="6" customWidth="1"/>
    <col min="192" max="192" width="1.88671875" style="6" customWidth="1"/>
    <col min="193" max="195" width="3.44140625" style="6" customWidth="1"/>
    <col min="196" max="196" width="2.88671875" style="6" customWidth="1"/>
    <col min="197" max="197" width="1.88671875" style="6" customWidth="1"/>
    <col min="198" max="198" width="19.5546875" style="6" customWidth="1"/>
    <col min="199" max="199" width="1.88671875" style="6" customWidth="1"/>
    <col min="200" max="202" width="3" style="6" customWidth="1"/>
    <col min="203" max="203" width="4.44140625" style="6" customWidth="1"/>
    <col min="204" max="205" width="3" style="6" customWidth="1"/>
    <col min="206" max="211" width="3.44140625" style="6" customWidth="1"/>
    <col min="212" max="213" width="9.109375" style="6"/>
    <col min="214" max="217" width="3.44140625" style="6" customWidth="1"/>
    <col min="218" max="218" width="4.109375" style="6" customWidth="1"/>
    <col min="219" max="219" width="1.5546875" style="6" customWidth="1"/>
    <col min="220" max="224" width="3.44140625" style="6" customWidth="1"/>
    <col min="225" max="225" width="1.5546875" style="6" customWidth="1"/>
    <col min="226" max="230" width="3.44140625" style="6" customWidth="1"/>
    <col min="231" max="242" width="9.109375" style="6"/>
    <col min="243" max="243" width="1.5546875" style="6" customWidth="1"/>
    <col min="244" max="246" width="10.44140625" style="6" customWidth="1"/>
    <col min="247" max="247" width="18" style="6" bestFit="1" customWidth="1"/>
    <col min="248" max="16384" width="9.109375" style="6"/>
  </cols>
  <sheetData>
    <row r="1" spans="1:6" ht="27" thickBot="1" x14ac:dyDescent="0.35">
      <c r="A1" s="1" t="s">
        <v>0</v>
      </c>
      <c r="B1" s="2" t="s">
        <v>1</v>
      </c>
      <c r="C1" s="3" t="s">
        <v>2</v>
      </c>
      <c r="D1" s="3"/>
      <c r="E1" s="4" t="s">
        <v>3</v>
      </c>
      <c r="F1" s="5" t="s">
        <v>4</v>
      </c>
    </row>
    <row r="2" spans="1:6" s="13" customFormat="1" ht="13.8" x14ac:dyDescent="0.3">
      <c r="A2" s="7"/>
      <c r="B2" s="8" t="s">
        <v>5</v>
      </c>
      <c r="C2" s="9" t="s">
        <v>6</v>
      </c>
      <c r="D2" s="10">
        <v>0</v>
      </c>
      <c r="E2" s="11">
        <f>E3+E30+E67</f>
        <v>64627790</v>
      </c>
      <c r="F2" s="12" t="s">
        <v>7</v>
      </c>
    </row>
    <row r="3" spans="1:6" s="18" customFormat="1" x14ac:dyDescent="0.3">
      <c r="A3" s="14"/>
      <c r="B3" s="15" t="s">
        <v>8</v>
      </c>
      <c r="C3" s="16" t="s">
        <v>9</v>
      </c>
      <c r="D3" s="10">
        <v>0</v>
      </c>
      <c r="E3" s="17">
        <f>E4+E7+E10+E15+E16-E25</f>
        <v>32389</v>
      </c>
      <c r="F3" s="12" t="s">
        <v>7</v>
      </c>
    </row>
    <row r="4" spans="1:6" s="23" customFormat="1" x14ac:dyDescent="0.3">
      <c r="A4" s="19"/>
      <c r="B4" s="20" t="s">
        <v>10</v>
      </c>
      <c r="C4" s="21" t="s">
        <v>11</v>
      </c>
      <c r="D4" s="10">
        <v>0</v>
      </c>
      <c r="E4" s="22">
        <f>E5-E6</f>
        <v>0</v>
      </c>
      <c r="F4" s="12" t="s">
        <v>7</v>
      </c>
    </row>
    <row r="5" spans="1:6" s="27" customFormat="1" x14ac:dyDescent="0.3">
      <c r="A5" s="14"/>
      <c r="B5" s="24" t="s">
        <v>12</v>
      </c>
      <c r="C5" s="25" t="s">
        <v>13</v>
      </c>
      <c r="D5" s="10">
        <v>0</v>
      </c>
      <c r="E5" s="26">
        <f>D5</f>
        <v>0</v>
      </c>
      <c r="F5" s="12" t="s">
        <v>7</v>
      </c>
    </row>
    <row r="6" spans="1:6" s="27" customFormat="1" x14ac:dyDescent="0.3">
      <c r="A6" s="14"/>
      <c r="B6" s="24" t="s">
        <v>14</v>
      </c>
      <c r="C6" s="25" t="s">
        <v>15</v>
      </c>
      <c r="D6" s="10">
        <v>0</v>
      </c>
      <c r="E6" s="26">
        <f>D6</f>
        <v>0</v>
      </c>
      <c r="F6" s="12" t="s">
        <v>7</v>
      </c>
    </row>
    <row r="7" spans="1:6" s="27" customFormat="1" x14ac:dyDescent="0.3">
      <c r="A7" s="14"/>
      <c r="B7" s="20" t="s">
        <v>16</v>
      </c>
      <c r="C7" s="21" t="s">
        <v>17</v>
      </c>
      <c r="D7" s="10">
        <v>0</v>
      </c>
      <c r="E7" s="22">
        <f>E8-E9</f>
        <v>0</v>
      </c>
      <c r="F7" s="12" t="s">
        <v>7</v>
      </c>
    </row>
    <row r="8" spans="1:6" s="27" customFormat="1" x14ac:dyDescent="0.3">
      <c r="A8" s="14"/>
      <c r="B8" s="24" t="s">
        <v>18</v>
      </c>
      <c r="C8" s="25" t="s">
        <v>19</v>
      </c>
      <c r="D8" s="10">
        <v>0</v>
      </c>
      <c r="E8" s="26">
        <f>D8</f>
        <v>0</v>
      </c>
      <c r="F8" s="12" t="s">
        <v>7</v>
      </c>
    </row>
    <row r="9" spans="1:6" s="27" customFormat="1" x14ac:dyDescent="0.3">
      <c r="A9" s="14"/>
      <c r="B9" s="24" t="s">
        <v>20</v>
      </c>
      <c r="C9" s="25" t="s">
        <v>21</v>
      </c>
      <c r="D9" s="10">
        <v>0</v>
      </c>
      <c r="E9" s="26">
        <f>D9</f>
        <v>0</v>
      </c>
      <c r="F9" s="12" t="s">
        <v>7</v>
      </c>
    </row>
    <row r="10" spans="1:6" s="27" customFormat="1" x14ac:dyDescent="0.3">
      <c r="A10" s="14"/>
      <c r="B10" s="20" t="s">
        <v>22</v>
      </c>
      <c r="C10" s="21" t="s">
        <v>23</v>
      </c>
      <c r="D10" s="10">
        <v>0</v>
      </c>
      <c r="E10" s="22">
        <f>E11-E12+E13-E14</f>
        <v>32389</v>
      </c>
      <c r="F10" s="12" t="s">
        <v>7</v>
      </c>
    </row>
    <row r="11" spans="1:6" s="27" customFormat="1" ht="39.6" x14ac:dyDescent="0.3">
      <c r="A11" s="14"/>
      <c r="B11" s="28" t="s">
        <v>24</v>
      </c>
      <c r="C11" s="29" t="s">
        <v>25</v>
      </c>
      <c r="D11" s="10">
        <v>0</v>
      </c>
      <c r="E11" s="26">
        <f>D11</f>
        <v>0</v>
      </c>
      <c r="F11" s="12" t="s">
        <v>7</v>
      </c>
    </row>
    <row r="12" spans="1:6" s="27" customFormat="1" ht="39.6" x14ac:dyDescent="0.3">
      <c r="A12" s="14"/>
      <c r="B12" s="24" t="s">
        <v>26</v>
      </c>
      <c r="C12" s="25" t="s">
        <v>27</v>
      </c>
      <c r="D12" s="10">
        <v>0</v>
      </c>
      <c r="E12" s="26">
        <f>D12</f>
        <v>0</v>
      </c>
      <c r="F12" s="12" t="s">
        <v>7</v>
      </c>
    </row>
    <row r="13" spans="1:6" s="27" customFormat="1" x14ac:dyDescent="0.3">
      <c r="A13" s="14"/>
      <c r="B13" s="24" t="s">
        <v>28</v>
      </c>
      <c r="C13" s="25" t="s">
        <v>29</v>
      </c>
      <c r="D13" s="10">
        <v>605872</v>
      </c>
      <c r="E13" s="26">
        <f>D13</f>
        <v>605872</v>
      </c>
      <c r="F13" s="12" t="s">
        <v>7</v>
      </c>
    </row>
    <row r="14" spans="1:6" s="27" customFormat="1" ht="26.4" x14ac:dyDescent="0.3">
      <c r="A14" s="14"/>
      <c r="B14" s="24" t="s">
        <v>30</v>
      </c>
      <c r="C14" s="25" t="s">
        <v>31</v>
      </c>
      <c r="D14" s="10">
        <v>573483</v>
      </c>
      <c r="E14" s="26">
        <f>D14</f>
        <v>573483</v>
      </c>
      <c r="F14" s="12" t="s">
        <v>7</v>
      </c>
    </row>
    <row r="15" spans="1:6" s="27" customFormat="1" x14ac:dyDescent="0.3">
      <c r="A15" s="14"/>
      <c r="B15" s="20" t="s">
        <v>32</v>
      </c>
      <c r="C15" s="21" t="s">
        <v>33</v>
      </c>
      <c r="D15" s="10">
        <v>0</v>
      </c>
      <c r="E15" s="26">
        <f>D15</f>
        <v>0</v>
      </c>
      <c r="F15" s="12" t="s">
        <v>7</v>
      </c>
    </row>
    <row r="16" spans="1:6" s="27" customFormat="1" x14ac:dyDescent="0.3">
      <c r="A16" s="14"/>
      <c r="B16" s="20" t="s">
        <v>34</v>
      </c>
      <c r="C16" s="21" t="s">
        <v>35</v>
      </c>
      <c r="D16" s="10">
        <v>0</v>
      </c>
      <c r="E16" s="22">
        <f>E17-E18+E19-E20+E21-E22+E23-E24</f>
        <v>0</v>
      </c>
      <c r="F16" s="12" t="s">
        <v>7</v>
      </c>
    </row>
    <row r="17" spans="1:6" s="27" customFormat="1" x14ac:dyDescent="0.3">
      <c r="A17" s="14"/>
      <c r="B17" s="24" t="s">
        <v>36</v>
      </c>
      <c r="C17" s="25" t="s">
        <v>37</v>
      </c>
      <c r="D17" s="10">
        <v>0</v>
      </c>
      <c r="E17" s="26">
        <f t="shared" ref="E17:E24" si="0">D17</f>
        <v>0</v>
      </c>
      <c r="F17" s="12" t="s">
        <v>7</v>
      </c>
    </row>
    <row r="18" spans="1:6" s="27" customFormat="1" x14ac:dyDescent="0.3">
      <c r="A18" s="14"/>
      <c r="B18" s="24" t="s">
        <v>38</v>
      </c>
      <c r="C18" s="25" t="s">
        <v>39</v>
      </c>
      <c r="D18" s="10">
        <v>0</v>
      </c>
      <c r="E18" s="26">
        <f t="shared" si="0"/>
        <v>0</v>
      </c>
      <c r="F18" s="12" t="s">
        <v>7</v>
      </c>
    </row>
    <row r="19" spans="1:6" s="27" customFormat="1" x14ac:dyDescent="0.3">
      <c r="A19" s="14"/>
      <c r="B19" s="24" t="s">
        <v>40</v>
      </c>
      <c r="C19" s="25" t="s">
        <v>41</v>
      </c>
      <c r="D19" s="10">
        <v>0</v>
      </c>
      <c r="E19" s="26">
        <f t="shared" si="0"/>
        <v>0</v>
      </c>
      <c r="F19" s="12" t="s">
        <v>7</v>
      </c>
    </row>
    <row r="20" spans="1:6" s="27" customFormat="1" x14ac:dyDescent="0.3">
      <c r="A20" s="14"/>
      <c r="B20" s="24" t="s">
        <v>42</v>
      </c>
      <c r="C20" s="25" t="s">
        <v>43</v>
      </c>
      <c r="D20" s="10">
        <v>0</v>
      </c>
      <c r="E20" s="26">
        <f t="shared" si="0"/>
        <v>0</v>
      </c>
      <c r="F20" s="12" t="s">
        <v>7</v>
      </c>
    </row>
    <row r="21" spans="1:6" s="27" customFormat="1" x14ac:dyDescent="0.3">
      <c r="A21" s="14"/>
      <c r="B21" s="24" t="s">
        <v>44</v>
      </c>
      <c r="C21" s="25" t="s">
        <v>45</v>
      </c>
      <c r="D21" s="10">
        <v>0</v>
      </c>
      <c r="E21" s="26">
        <f t="shared" si="0"/>
        <v>0</v>
      </c>
      <c r="F21" s="12" t="s">
        <v>7</v>
      </c>
    </row>
    <row r="22" spans="1:6" s="27" customFormat="1" x14ac:dyDescent="0.3">
      <c r="A22" s="14"/>
      <c r="B22" s="24" t="s">
        <v>46</v>
      </c>
      <c r="C22" s="25" t="s">
        <v>47</v>
      </c>
      <c r="D22" s="10">
        <v>0</v>
      </c>
      <c r="E22" s="26">
        <f t="shared" si="0"/>
        <v>0</v>
      </c>
      <c r="F22" s="12" t="s">
        <v>7</v>
      </c>
    </row>
    <row r="23" spans="1:6" s="27" customFormat="1" x14ac:dyDescent="0.3">
      <c r="A23" s="14"/>
      <c r="B23" s="24" t="s">
        <v>48</v>
      </c>
      <c r="C23" s="25" t="s">
        <v>49</v>
      </c>
      <c r="D23" s="10">
        <v>0</v>
      </c>
      <c r="E23" s="26">
        <f t="shared" si="0"/>
        <v>0</v>
      </c>
      <c r="F23" s="12" t="s">
        <v>7</v>
      </c>
    </row>
    <row r="24" spans="1:6" s="27" customFormat="1" x14ac:dyDescent="0.3">
      <c r="A24" s="14"/>
      <c r="B24" s="24" t="s">
        <v>50</v>
      </c>
      <c r="C24" s="25" t="s">
        <v>51</v>
      </c>
      <c r="D24" s="10">
        <v>0</v>
      </c>
      <c r="E24" s="26">
        <f t="shared" si="0"/>
        <v>0</v>
      </c>
      <c r="F24" s="12" t="s">
        <v>7</v>
      </c>
    </row>
    <row r="25" spans="1:6" s="27" customFormat="1" x14ac:dyDescent="0.3">
      <c r="A25" s="14"/>
      <c r="B25" s="20" t="s">
        <v>52</v>
      </c>
      <c r="C25" s="21" t="s">
        <v>53</v>
      </c>
      <c r="D25" s="10">
        <v>0</v>
      </c>
      <c r="E25" s="22">
        <f>SUM(E26:E29)</f>
        <v>0</v>
      </c>
      <c r="F25" s="12" t="s">
        <v>7</v>
      </c>
    </row>
    <row r="26" spans="1:6" s="27" customFormat="1" x14ac:dyDescent="0.3">
      <c r="A26" s="30"/>
      <c r="B26" s="31" t="s">
        <v>54</v>
      </c>
      <c r="C26" s="32" t="s">
        <v>55</v>
      </c>
      <c r="D26" s="10">
        <v>0</v>
      </c>
      <c r="E26" s="26">
        <f>D26</f>
        <v>0</v>
      </c>
      <c r="F26" s="12" t="s">
        <v>7</v>
      </c>
    </row>
    <row r="27" spans="1:6" s="27" customFormat="1" x14ac:dyDescent="0.3">
      <c r="A27" s="14"/>
      <c r="B27" s="24" t="s">
        <v>56</v>
      </c>
      <c r="C27" s="25" t="s">
        <v>57</v>
      </c>
      <c r="D27" s="10">
        <v>0</v>
      </c>
      <c r="E27" s="26">
        <f>D27</f>
        <v>0</v>
      </c>
      <c r="F27" s="12" t="s">
        <v>7</v>
      </c>
    </row>
    <row r="28" spans="1:6" s="27" customFormat="1" x14ac:dyDescent="0.3">
      <c r="A28" s="14"/>
      <c r="B28" s="24" t="s">
        <v>58</v>
      </c>
      <c r="C28" s="25" t="s">
        <v>59</v>
      </c>
      <c r="D28" s="10">
        <v>0</v>
      </c>
      <c r="E28" s="26">
        <f>D28</f>
        <v>0</v>
      </c>
      <c r="F28" s="12" t="s">
        <v>7</v>
      </c>
    </row>
    <row r="29" spans="1:6" s="27" customFormat="1" ht="15.6" thickBot="1" x14ac:dyDescent="0.35">
      <c r="A29" s="33"/>
      <c r="B29" s="34" t="s">
        <v>60</v>
      </c>
      <c r="C29" s="35" t="s">
        <v>61</v>
      </c>
      <c r="D29" s="10">
        <v>0</v>
      </c>
      <c r="E29" s="26">
        <f>D29</f>
        <v>0</v>
      </c>
      <c r="F29" s="12" t="s">
        <v>7</v>
      </c>
    </row>
    <row r="30" spans="1:6" s="27" customFormat="1" x14ac:dyDescent="0.3">
      <c r="A30" s="30"/>
      <c r="B30" s="36" t="s">
        <v>62</v>
      </c>
      <c r="C30" s="37" t="s">
        <v>63</v>
      </c>
      <c r="D30" s="10">
        <v>0</v>
      </c>
      <c r="E30" s="38">
        <f>E31+E34+E41+E44+E47+E50+E53+E54+E57-E58</f>
        <v>64418838</v>
      </c>
      <c r="F30" s="12" t="s">
        <v>7</v>
      </c>
    </row>
    <row r="31" spans="1:6" s="27" customFormat="1" x14ac:dyDescent="0.3">
      <c r="A31" s="14"/>
      <c r="B31" s="20" t="s">
        <v>64</v>
      </c>
      <c r="C31" s="21" t="s">
        <v>65</v>
      </c>
      <c r="D31" s="10">
        <v>0</v>
      </c>
      <c r="E31" s="22">
        <f>SUM(E32:E33)</f>
        <v>539330</v>
      </c>
      <c r="F31" s="12" t="s">
        <v>7</v>
      </c>
    </row>
    <row r="32" spans="1:6" s="27" customFormat="1" x14ac:dyDescent="0.3">
      <c r="A32" s="14"/>
      <c r="B32" s="39" t="s">
        <v>66</v>
      </c>
      <c r="C32" s="40" t="s">
        <v>67</v>
      </c>
      <c r="D32" s="10">
        <v>0</v>
      </c>
      <c r="E32" s="26">
        <f>D32</f>
        <v>0</v>
      </c>
      <c r="F32" s="12" t="s">
        <v>7</v>
      </c>
    </row>
    <row r="33" spans="1:6" s="27" customFormat="1" x14ac:dyDescent="0.3">
      <c r="A33" s="14"/>
      <c r="B33" s="39" t="s">
        <v>68</v>
      </c>
      <c r="C33" s="40" t="s">
        <v>69</v>
      </c>
      <c r="D33" s="10">
        <v>539330</v>
      </c>
      <c r="E33" s="26">
        <f>D33</f>
        <v>539330</v>
      </c>
      <c r="F33" s="12" t="s">
        <v>7</v>
      </c>
    </row>
    <row r="34" spans="1:6" s="27" customFormat="1" x14ac:dyDescent="0.3">
      <c r="A34" s="14"/>
      <c r="B34" s="20" t="s">
        <v>70</v>
      </c>
      <c r="C34" s="21" t="s">
        <v>71</v>
      </c>
      <c r="D34" s="10">
        <v>0</v>
      </c>
      <c r="E34" s="22">
        <f>E35+E38</f>
        <v>48907239</v>
      </c>
      <c r="F34" s="12" t="s">
        <v>7</v>
      </c>
    </row>
    <row r="35" spans="1:6" s="27" customFormat="1" x14ac:dyDescent="0.3">
      <c r="A35" s="14"/>
      <c r="B35" s="39" t="s">
        <v>72</v>
      </c>
      <c r="C35" s="40" t="s">
        <v>73</v>
      </c>
      <c r="D35" s="10">
        <v>0</v>
      </c>
      <c r="E35" s="41">
        <f>+E36-E37</f>
        <v>0</v>
      </c>
      <c r="F35" s="12" t="s">
        <v>7</v>
      </c>
    </row>
    <row r="36" spans="1:6" s="27" customFormat="1" x14ac:dyDescent="0.3">
      <c r="A36" s="14"/>
      <c r="B36" s="24" t="s">
        <v>74</v>
      </c>
      <c r="C36" s="25" t="s">
        <v>75</v>
      </c>
      <c r="D36" s="10">
        <v>0</v>
      </c>
      <c r="E36" s="26">
        <f>D36</f>
        <v>0</v>
      </c>
      <c r="F36" s="12" t="s">
        <v>7</v>
      </c>
    </row>
    <row r="37" spans="1:6" s="27" customFormat="1" x14ac:dyDescent="0.3">
      <c r="A37" s="14"/>
      <c r="B37" s="24" t="s">
        <v>76</v>
      </c>
      <c r="C37" s="25" t="s">
        <v>77</v>
      </c>
      <c r="D37" s="10">
        <v>0</v>
      </c>
      <c r="E37" s="26">
        <f>D37</f>
        <v>0</v>
      </c>
      <c r="F37" s="12" t="s">
        <v>7</v>
      </c>
    </row>
    <row r="38" spans="1:6" s="27" customFormat="1" x14ac:dyDescent="0.3">
      <c r="A38" s="14"/>
      <c r="B38" s="39" t="s">
        <v>78</v>
      </c>
      <c r="C38" s="40" t="s">
        <v>79</v>
      </c>
      <c r="D38" s="10">
        <v>0</v>
      </c>
      <c r="E38" s="41">
        <f>+E39-E40</f>
        <v>48907239</v>
      </c>
      <c r="F38" s="12" t="s">
        <v>7</v>
      </c>
    </row>
    <row r="39" spans="1:6" s="27" customFormat="1" x14ac:dyDescent="0.3">
      <c r="A39" s="14"/>
      <c r="B39" s="24" t="s">
        <v>80</v>
      </c>
      <c r="C39" s="25" t="s">
        <v>81</v>
      </c>
      <c r="D39" s="10">
        <v>80378725</v>
      </c>
      <c r="E39" s="26">
        <f>D39</f>
        <v>80378725</v>
      </c>
      <c r="F39" s="12" t="s">
        <v>7</v>
      </c>
    </row>
    <row r="40" spans="1:6" s="27" customFormat="1" x14ac:dyDescent="0.3">
      <c r="A40" s="14"/>
      <c r="B40" s="24" t="s">
        <v>82</v>
      </c>
      <c r="C40" s="25" t="s">
        <v>83</v>
      </c>
      <c r="D40" s="10">
        <v>31471486</v>
      </c>
      <c r="E40" s="26">
        <f>D40</f>
        <v>31471486</v>
      </c>
      <c r="F40" s="12" t="s">
        <v>7</v>
      </c>
    </row>
    <row r="41" spans="1:6" s="27" customFormat="1" x14ac:dyDescent="0.3">
      <c r="A41" s="14"/>
      <c r="B41" s="20" t="s">
        <v>84</v>
      </c>
      <c r="C41" s="21" t="s">
        <v>85</v>
      </c>
      <c r="D41" s="10">
        <v>0</v>
      </c>
      <c r="E41" s="22">
        <f>+E42-E43</f>
        <v>2218654</v>
      </c>
      <c r="F41" s="12" t="s">
        <v>7</v>
      </c>
    </row>
    <row r="42" spans="1:6" s="27" customFormat="1" x14ac:dyDescent="0.3">
      <c r="A42" s="14"/>
      <c r="B42" s="24" t="s">
        <v>86</v>
      </c>
      <c r="C42" s="25" t="s">
        <v>87</v>
      </c>
      <c r="D42" s="10">
        <v>14527975</v>
      </c>
      <c r="E42" s="26">
        <f>D42</f>
        <v>14527975</v>
      </c>
      <c r="F42" s="12" t="s">
        <v>7</v>
      </c>
    </row>
    <row r="43" spans="1:6" s="27" customFormat="1" x14ac:dyDescent="0.3">
      <c r="A43" s="14"/>
      <c r="B43" s="24" t="s">
        <v>88</v>
      </c>
      <c r="C43" s="25" t="s">
        <v>89</v>
      </c>
      <c r="D43" s="10">
        <v>12309321</v>
      </c>
      <c r="E43" s="26">
        <f>D43</f>
        <v>12309321</v>
      </c>
      <c r="F43" s="12" t="s">
        <v>7</v>
      </c>
    </row>
    <row r="44" spans="1:6" s="27" customFormat="1" x14ac:dyDescent="0.3">
      <c r="A44" s="14"/>
      <c r="B44" s="20" t="s">
        <v>90</v>
      </c>
      <c r="C44" s="21" t="s">
        <v>91</v>
      </c>
      <c r="D44" s="10">
        <v>0</v>
      </c>
      <c r="E44" s="22">
        <f>+E45-E46</f>
        <v>5372485</v>
      </c>
      <c r="F44" s="12" t="s">
        <v>7</v>
      </c>
    </row>
    <row r="45" spans="1:6" s="27" customFormat="1" x14ac:dyDescent="0.3">
      <c r="A45" s="14"/>
      <c r="B45" s="24" t="s">
        <v>92</v>
      </c>
      <c r="C45" s="25" t="s">
        <v>93</v>
      </c>
      <c r="D45" s="10">
        <v>49967379</v>
      </c>
      <c r="E45" s="26">
        <f>D45</f>
        <v>49967379</v>
      </c>
      <c r="F45" s="12" t="s">
        <v>7</v>
      </c>
    </row>
    <row r="46" spans="1:6" s="27" customFormat="1" x14ac:dyDescent="0.3">
      <c r="A46" s="14"/>
      <c r="B46" s="24" t="s">
        <v>94</v>
      </c>
      <c r="C46" s="25" t="s">
        <v>95</v>
      </c>
      <c r="D46" s="10">
        <v>44594894</v>
      </c>
      <c r="E46" s="26">
        <f>D46</f>
        <v>44594894</v>
      </c>
      <c r="F46" s="12" t="s">
        <v>7</v>
      </c>
    </row>
    <row r="47" spans="1:6" s="27" customFormat="1" x14ac:dyDescent="0.3">
      <c r="A47" s="14"/>
      <c r="B47" s="20" t="s">
        <v>96</v>
      </c>
      <c r="C47" s="21" t="s">
        <v>97</v>
      </c>
      <c r="D47" s="10">
        <v>0</v>
      </c>
      <c r="E47" s="22">
        <f>+E48-E49</f>
        <v>786393</v>
      </c>
      <c r="F47" s="12" t="s">
        <v>7</v>
      </c>
    </row>
    <row r="48" spans="1:6" s="27" customFormat="1" x14ac:dyDescent="0.3">
      <c r="A48" s="14"/>
      <c r="B48" s="24" t="s">
        <v>98</v>
      </c>
      <c r="C48" s="25" t="s">
        <v>99</v>
      </c>
      <c r="D48" s="10">
        <v>6977818</v>
      </c>
      <c r="E48" s="26">
        <f>D48</f>
        <v>6977818</v>
      </c>
      <c r="F48" s="12" t="s">
        <v>7</v>
      </c>
    </row>
    <row r="49" spans="1:6" s="27" customFormat="1" x14ac:dyDescent="0.3">
      <c r="A49" s="14"/>
      <c r="B49" s="24" t="s">
        <v>100</v>
      </c>
      <c r="C49" s="25" t="s">
        <v>101</v>
      </c>
      <c r="D49" s="10">
        <v>6191425</v>
      </c>
      <c r="E49" s="26">
        <f>D49</f>
        <v>6191425</v>
      </c>
      <c r="F49" s="12" t="s">
        <v>7</v>
      </c>
    </row>
    <row r="50" spans="1:6" s="27" customFormat="1" x14ac:dyDescent="0.3">
      <c r="A50" s="14"/>
      <c r="B50" s="20" t="s">
        <v>102</v>
      </c>
      <c r="C50" s="21" t="s">
        <v>103</v>
      </c>
      <c r="D50" s="10">
        <v>0</v>
      </c>
      <c r="E50" s="22">
        <f>+E51-E52</f>
        <v>60972</v>
      </c>
      <c r="F50" s="12" t="s">
        <v>7</v>
      </c>
    </row>
    <row r="51" spans="1:6" s="27" customFormat="1" x14ac:dyDescent="0.3">
      <c r="A51" s="14"/>
      <c r="B51" s="24" t="s">
        <v>104</v>
      </c>
      <c r="C51" s="25" t="s">
        <v>105</v>
      </c>
      <c r="D51" s="10">
        <v>395857</v>
      </c>
      <c r="E51" s="26">
        <f>D51</f>
        <v>395857</v>
      </c>
      <c r="F51" s="12" t="s">
        <v>7</v>
      </c>
    </row>
    <row r="52" spans="1:6" s="27" customFormat="1" x14ac:dyDescent="0.3">
      <c r="A52" s="14"/>
      <c r="B52" s="24" t="s">
        <v>106</v>
      </c>
      <c r="C52" s="25" t="s">
        <v>107</v>
      </c>
      <c r="D52" s="10">
        <v>334885</v>
      </c>
      <c r="E52" s="26">
        <f>D52</f>
        <v>334885</v>
      </c>
      <c r="F52" s="12" t="s">
        <v>7</v>
      </c>
    </row>
    <row r="53" spans="1:6" s="27" customFormat="1" x14ac:dyDescent="0.3">
      <c r="A53" s="14"/>
      <c r="B53" s="20" t="s">
        <v>108</v>
      </c>
      <c r="C53" s="21" t="s">
        <v>109</v>
      </c>
      <c r="D53" s="10">
        <v>0</v>
      </c>
      <c r="E53" s="26">
        <f>D53</f>
        <v>0</v>
      </c>
      <c r="F53" s="12" t="s">
        <v>7</v>
      </c>
    </row>
    <row r="54" spans="1:6" s="27" customFormat="1" x14ac:dyDescent="0.3">
      <c r="A54" s="14"/>
      <c r="B54" s="20" t="s">
        <v>110</v>
      </c>
      <c r="C54" s="21" t="s">
        <v>111</v>
      </c>
      <c r="D54" s="10">
        <v>0</v>
      </c>
      <c r="E54" s="22">
        <f>+E55-E56</f>
        <v>308109</v>
      </c>
      <c r="F54" s="12" t="s">
        <v>7</v>
      </c>
    </row>
    <row r="55" spans="1:6" s="27" customFormat="1" x14ac:dyDescent="0.3">
      <c r="A55" s="14"/>
      <c r="B55" s="24" t="s">
        <v>112</v>
      </c>
      <c r="C55" s="25" t="s">
        <v>113</v>
      </c>
      <c r="D55" s="10">
        <v>2495289</v>
      </c>
      <c r="E55" s="26">
        <f>D55</f>
        <v>2495289</v>
      </c>
      <c r="F55" s="12" t="s">
        <v>7</v>
      </c>
    </row>
    <row r="56" spans="1:6" s="27" customFormat="1" x14ac:dyDescent="0.3">
      <c r="A56" s="14"/>
      <c r="B56" s="24" t="s">
        <v>114</v>
      </c>
      <c r="C56" s="25" t="s">
        <v>115</v>
      </c>
      <c r="D56" s="10">
        <v>2187180</v>
      </c>
      <c r="E56" s="26">
        <f>D56</f>
        <v>2187180</v>
      </c>
      <c r="F56" s="12" t="s">
        <v>7</v>
      </c>
    </row>
    <row r="57" spans="1:6" s="27" customFormat="1" x14ac:dyDescent="0.3">
      <c r="A57" s="14"/>
      <c r="B57" s="20" t="s">
        <v>116</v>
      </c>
      <c r="C57" s="21" t="s">
        <v>117</v>
      </c>
      <c r="D57" s="10">
        <v>6225656</v>
      </c>
      <c r="E57" s="26">
        <f>D57</f>
        <v>6225656</v>
      </c>
      <c r="F57" s="12" t="s">
        <v>7</v>
      </c>
    </row>
    <row r="58" spans="1:6" s="27" customFormat="1" x14ac:dyDescent="0.3">
      <c r="A58" s="42"/>
      <c r="B58" s="43" t="s">
        <v>118</v>
      </c>
      <c r="C58" s="44" t="s">
        <v>119</v>
      </c>
      <c r="D58" s="10">
        <v>0</v>
      </c>
      <c r="E58" s="45">
        <f>SUM(E59:E66)</f>
        <v>0</v>
      </c>
      <c r="F58" s="12" t="s">
        <v>7</v>
      </c>
    </row>
    <row r="59" spans="1:6" s="27" customFormat="1" x14ac:dyDescent="0.3">
      <c r="A59" s="14"/>
      <c r="B59" s="24" t="s">
        <v>120</v>
      </c>
      <c r="C59" s="25" t="s">
        <v>121</v>
      </c>
      <c r="D59" s="10">
        <v>0</v>
      </c>
      <c r="E59" s="26">
        <f t="shared" ref="E59:E66" si="1">D59</f>
        <v>0</v>
      </c>
      <c r="F59" s="12" t="s">
        <v>7</v>
      </c>
    </row>
    <row r="60" spans="1:6" s="27" customFormat="1" x14ac:dyDescent="0.3">
      <c r="A60" s="14"/>
      <c r="B60" s="24" t="s">
        <v>122</v>
      </c>
      <c r="C60" s="25" t="s">
        <v>123</v>
      </c>
      <c r="D60" s="10">
        <v>0</v>
      </c>
      <c r="E60" s="26">
        <f t="shared" si="1"/>
        <v>0</v>
      </c>
      <c r="F60" s="12" t="s">
        <v>7</v>
      </c>
    </row>
    <row r="61" spans="1:6" s="27" customFormat="1" x14ac:dyDescent="0.3">
      <c r="A61" s="14"/>
      <c r="B61" s="24" t="s">
        <v>124</v>
      </c>
      <c r="C61" s="25" t="s">
        <v>125</v>
      </c>
      <c r="D61" s="10">
        <v>0</v>
      </c>
      <c r="E61" s="26">
        <f t="shared" si="1"/>
        <v>0</v>
      </c>
      <c r="F61" s="12" t="s">
        <v>7</v>
      </c>
    </row>
    <row r="62" spans="1:6" s="27" customFormat="1" x14ac:dyDescent="0.3">
      <c r="A62" s="14"/>
      <c r="B62" s="24" t="s">
        <v>126</v>
      </c>
      <c r="C62" s="25" t="s">
        <v>127</v>
      </c>
      <c r="D62" s="10">
        <v>0</v>
      </c>
      <c r="E62" s="26">
        <f t="shared" si="1"/>
        <v>0</v>
      </c>
      <c r="F62" s="12" t="s">
        <v>7</v>
      </c>
    </row>
    <row r="63" spans="1:6" s="27" customFormat="1" x14ac:dyDescent="0.3">
      <c r="A63" s="14"/>
      <c r="B63" s="24" t="s">
        <v>128</v>
      </c>
      <c r="C63" s="25" t="s">
        <v>129</v>
      </c>
      <c r="D63" s="10">
        <v>0</v>
      </c>
      <c r="E63" s="26">
        <f t="shared" si="1"/>
        <v>0</v>
      </c>
      <c r="F63" s="12" t="s">
        <v>7</v>
      </c>
    </row>
    <row r="64" spans="1:6" s="27" customFormat="1" x14ac:dyDescent="0.3">
      <c r="A64" s="14"/>
      <c r="B64" s="24" t="s">
        <v>130</v>
      </c>
      <c r="C64" s="25" t="s">
        <v>131</v>
      </c>
      <c r="D64" s="10">
        <v>0</v>
      </c>
      <c r="E64" s="26">
        <f t="shared" si="1"/>
        <v>0</v>
      </c>
      <c r="F64" s="12" t="s">
        <v>7</v>
      </c>
    </row>
    <row r="65" spans="1:6" s="27" customFormat="1" x14ac:dyDescent="0.3">
      <c r="A65" s="14"/>
      <c r="B65" s="24" t="s">
        <v>132</v>
      </c>
      <c r="C65" s="25" t="s">
        <v>133</v>
      </c>
      <c r="D65" s="10">
        <v>0</v>
      </c>
      <c r="E65" s="26">
        <f t="shared" si="1"/>
        <v>0</v>
      </c>
      <c r="F65" s="12" t="s">
        <v>7</v>
      </c>
    </row>
    <row r="66" spans="1:6" s="27" customFormat="1" ht="15.6" thickBot="1" x14ac:dyDescent="0.35">
      <c r="A66" s="33"/>
      <c r="B66" s="34" t="s">
        <v>134</v>
      </c>
      <c r="C66" s="35" t="s">
        <v>135</v>
      </c>
      <c r="D66" s="10">
        <v>0</v>
      </c>
      <c r="E66" s="26">
        <f t="shared" si="1"/>
        <v>0</v>
      </c>
      <c r="F66" s="12" t="s">
        <v>7</v>
      </c>
    </row>
    <row r="67" spans="1:6" s="27" customFormat="1" x14ac:dyDescent="0.3">
      <c r="A67" s="30"/>
      <c r="B67" s="36" t="s">
        <v>136</v>
      </c>
      <c r="C67" s="37" t="s">
        <v>137</v>
      </c>
      <c r="D67" s="10">
        <v>0</v>
      </c>
      <c r="E67" s="38">
        <f>SUM(E68+E73)</f>
        <v>176563</v>
      </c>
      <c r="F67" s="12" t="s">
        <v>7</v>
      </c>
    </row>
    <row r="68" spans="1:6" s="27" customFormat="1" x14ac:dyDescent="0.3">
      <c r="A68" s="14"/>
      <c r="B68" s="20" t="s">
        <v>138</v>
      </c>
      <c r="C68" s="21" t="s">
        <v>139</v>
      </c>
      <c r="D68" s="10">
        <v>0</v>
      </c>
      <c r="E68" s="22">
        <f>SUM(E69:E72)</f>
        <v>0</v>
      </c>
      <c r="F68" s="12" t="s">
        <v>7</v>
      </c>
    </row>
    <row r="69" spans="1:6" s="27" customFormat="1" x14ac:dyDescent="0.3">
      <c r="A69" s="14"/>
      <c r="B69" s="24" t="s">
        <v>140</v>
      </c>
      <c r="C69" s="25" t="s">
        <v>141</v>
      </c>
      <c r="D69" s="10">
        <v>0</v>
      </c>
      <c r="E69" s="26">
        <f>D69</f>
        <v>0</v>
      </c>
      <c r="F69" s="12" t="s">
        <v>7</v>
      </c>
    </row>
    <row r="70" spans="1:6" s="27" customFormat="1" x14ac:dyDescent="0.3">
      <c r="A70" s="14"/>
      <c r="B70" s="24" t="s">
        <v>142</v>
      </c>
      <c r="C70" s="25" t="s">
        <v>143</v>
      </c>
      <c r="D70" s="10">
        <v>0</v>
      </c>
      <c r="E70" s="26">
        <f>D70</f>
        <v>0</v>
      </c>
      <c r="F70" s="12" t="s">
        <v>7</v>
      </c>
    </row>
    <row r="71" spans="1:6" s="27" customFormat="1" x14ac:dyDescent="0.3">
      <c r="A71" s="14"/>
      <c r="B71" s="46" t="s">
        <v>144</v>
      </c>
      <c r="C71" s="47" t="s">
        <v>145</v>
      </c>
      <c r="D71" s="10">
        <v>0</v>
      </c>
      <c r="E71" s="26">
        <f>D71</f>
        <v>0</v>
      </c>
      <c r="F71" s="12" t="s">
        <v>7</v>
      </c>
    </row>
    <row r="72" spans="1:6" s="27" customFormat="1" x14ac:dyDescent="0.3">
      <c r="A72" s="14"/>
      <c r="B72" s="24" t="s">
        <v>146</v>
      </c>
      <c r="C72" s="25" t="s">
        <v>147</v>
      </c>
      <c r="D72" s="10">
        <v>0</v>
      </c>
      <c r="E72" s="26">
        <f>D72</f>
        <v>0</v>
      </c>
      <c r="F72" s="12" t="s">
        <v>7</v>
      </c>
    </row>
    <row r="73" spans="1:6" s="27" customFormat="1" x14ac:dyDescent="0.3">
      <c r="A73" s="14"/>
      <c r="B73" s="20" t="s">
        <v>148</v>
      </c>
      <c r="C73" s="21" t="s">
        <v>149</v>
      </c>
      <c r="D73" s="10">
        <v>0</v>
      </c>
      <c r="E73" s="22">
        <f>E74+E75</f>
        <v>176563</v>
      </c>
      <c r="F73" s="12" t="s">
        <v>7</v>
      </c>
    </row>
    <row r="74" spans="1:6" s="27" customFormat="1" x14ac:dyDescent="0.3">
      <c r="A74" s="14"/>
      <c r="B74" s="24" t="s">
        <v>150</v>
      </c>
      <c r="C74" s="25" t="s">
        <v>151</v>
      </c>
      <c r="D74" s="10">
        <v>176563</v>
      </c>
      <c r="E74" s="26">
        <f>D74</f>
        <v>176563</v>
      </c>
      <c r="F74" s="12" t="s">
        <v>7</v>
      </c>
    </row>
    <row r="75" spans="1:6" s="27" customFormat="1" x14ac:dyDescent="0.3">
      <c r="A75" s="14"/>
      <c r="B75" s="31" t="s">
        <v>152</v>
      </c>
      <c r="C75" s="32" t="s">
        <v>153</v>
      </c>
      <c r="D75" s="10">
        <v>0</v>
      </c>
      <c r="E75" s="48">
        <f>SUM(E76:E79)</f>
        <v>0</v>
      </c>
      <c r="F75" s="12" t="s">
        <v>7</v>
      </c>
    </row>
    <row r="76" spans="1:6" s="27" customFormat="1" x14ac:dyDescent="0.3">
      <c r="A76" s="14"/>
      <c r="B76" s="24" t="s">
        <v>154</v>
      </c>
      <c r="C76" s="25" t="s">
        <v>155</v>
      </c>
      <c r="D76" s="10">
        <v>0</v>
      </c>
      <c r="E76" s="26">
        <f>D76</f>
        <v>0</v>
      </c>
      <c r="F76" s="12" t="s">
        <v>7</v>
      </c>
    </row>
    <row r="77" spans="1:6" s="27" customFormat="1" x14ac:dyDescent="0.3">
      <c r="A77" s="14"/>
      <c r="B77" s="24" t="s">
        <v>156</v>
      </c>
      <c r="C77" s="25" t="s">
        <v>157</v>
      </c>
      <c r="D77" s="10">
        <v>0</v>
      </c>
      <c r="E77" s="26">
        <f>D77</f>
        <v>0</v>
      </c>
      <c r="F77" s="12" t="s">
        <v>7</v>
      </c>
    </row>
    <row r="78" spans="1:6" s="27" customFormat="1" x14ac:dyDescent="0.3">
      <c r="A78" s="14"/>
      <c r="B78" s="24" t="s">
        <v>158</v>
      </c>
      <c r="C78" s="25" t="s">
        <v>159</v>
      </c>
      <c r="D78" s="10">
        <v>0</v>
      </c>
      <c r="E78" s="26">
        <f>D78</f>
        <v>0</v>
      </c>
      <c r="F78" s="12" t="s">
        <v>7</v>
      </c>
    </row>
    <row r="79" spans="1:6" s="27" customFormat="1" ht="15.6" thickBot="1" x14ac:dyDescent="0.35">
      <c r="A79" s="33"/>
      <c r="B79" s="34" t="s">
        <v>160</v>
      </c>
      <c r="C79" s="35" t="s">
        <v>161</v>
      </c>
      <c r="D79" s="10">
        <v>0</v>
      </c>
      <c r="E79" s="26">
        <f>D79</f>
        <v>0</v>
      </c>
      <c r="F79" s="12" t="s">
        <v>7</v>
      </c>
    </row>
    <row r="80" spans="1:6" s="27" customFormat="1" x14ac:dyDescent="0.3">
      <c r="A80" s="30"/>
      <c r="B80" s="36" t="s">
        <v>162</v>
      </c>
      <c r="C80" s="37" t="s">
        <v>163</v>
      </c>
      <c r="D80" s="10">
        <v>0</v>
      </c>
      <c r="E80" s="38">
        <f>E81+E100+E153+E156</f>
        <v>104189247</v>
      </c>
      <c r="F80" s="12" t="s">
        <v>7</v>
      </c>
    </row>
    <row r="81" spans="1:6" s="27" customFormat="1" x14ac:dyDescent="0.3">
      <c r="A81" s="14"/>
      <c r="B81" s="15" t="s">
        <v>164</v>
      </c>
      <c r="C81" s="16" t="s">
        <v>165</v>
      </c>
      <c r="D81" s="10">
        <v>0</v>
      </c>
      <c r="E81" s="17">
        <f>E82+E92</f>
        <v>6838749</v>
      </c>
      <c r="F81" s="12" t="s">
        <v>7</v>
      </c>
    </row>
    <row r="82" spans="1:6" s="27" customFormat="1" x14ac:dyDescent="0.3">
      <c r="A82" s="14"/>
      <c r="B82" s="20" t="s">
        <v>166</v>
      </c>
      <c r="C82" s="21" t="s">
        <v>167</v>
      </c>
      <c r="D82" s="10">
        <v>0</v>
      </c>
      <c r="E82" s="22">
        <f>SUM(E83:E91)</f>
        <v>6724400</v>
      </c>
      <c r="F82" s="12" t="s">
        <v>7</v>
      </c>
    </row>
    <row r="83" spans="1:6" s="27" customFormat="1" x14ac:dyDescent="0.3">
      <c r="A83" s="14"/>
      <c r="B83" s="24" t="s">
        <v>168</v>
      </c>
      <c r="C83" s="25" t="s">
        <v>169</v>
      </c>
      <c r="D83" s="10">
        <v>3335362</v>
      </c>
      <c r="E83" s="26">
        <f t="shared" ref="E83:E91" si="2">D83</f>
        <v>3335362</v>
      </c>
      <c r="F83" s="12" t="s">
        <v>7</v>
      </c>
    </row>
    <row r="84" spans="1:6" s="27" customFormat="1" x14ac:dyDescent="0.3">
      <c r="A84" s="14"/>
      <c r="B84" s="24" t="s">
        <v>170</v>
      </c>
      <c r="C84" s="25" t="s">
        <v>171</v>
      </c>
      <c r="D84" s="10">
        <v>0</v>
      </c>
      <c r="E84" s="26">
        <f t="shared" si="2"/>
        <v>0</v>
      </c>
      <c r="F84" s="12" t="s">
        <v>7</v>
      </c>
    </row>
    <row r="85" spans="1:6" s="27" customFormat="1" x14ac:dyDescent="0.3">
      <c r="A85" s="14"/>
      <c r="B85" s="46" t="s">
        <v>172</v>
      </c>
      <c r="C85" s="47" t="s">
        <v>173</v>
      </c>
      <c r="D85" s="10">
        <v>3369550</v>
      </c>
      <c r="E85" s="26">
        <f t="shared" si="2"/>
        <v>3369550</v>
      </c>
      <c r="F85" s="12" t="s">
        <v>7</v>
      </c>
    </row>
    <row r="86" spans="1:6" s="27" customFormat="1" x14ac:dyDescent="0.3">
      <c r="A86" s="14"/>
      <c r="B86" s="24" t="s">
        <v>174</v>
      </c>
      <c r="C86" s="25" t="s">
        <v>175</v>
      </c>
      <c r="D86" s="10">
        <v>19488</v>
      </c>
      <c r="E86" s="26">
        <f t="shared" si="2"/>
        <v>19488</v>
      </c>
      <c r="F86" s="12" t="s">
        <v>7</v>
      </c>
    </row>
    <row r="87" spans="1:6" s="27" customFormat="1" x14ac:dyDescent="0.3">
      <c r="A87" s="14"/>
      <c r="B87" s="24" t="s">
        <v>176</v>
      </c>
      <c r="C87" s="25" t="s">
        <v>177</v>
      </c>
      <c r="D87" s="10">
        <v>0</v>
      </c>
      <c r="E87" s="26">
        <f t="shared" si="2"/>
        <v>0</v>
      </c>
      <c r="F87" s="12" t="s">
        <v>7</v>
      </c>
    </row>
    <row r="88" spans="1:6" s="27" customFormat="1" x14ac:dyDescent="0.3">
      <c r="A88" s="14"/>
      <c r="B88" s="24" t="s">
        <v>178</v>
      </c>
      <c r="C88" s="25" t="s">
        <v>179</v>
      </c>
      <c r="D88" s="10">
        <v>0</v>
      </c>
      <c r="E88" s="26">
        <f t="shared" si="2"/>
        <v>0</v>
      </c>
      <c r="F88" s="12" t="s">
        <v>7</v>
      </c>
    </row>
    <row r="89" spans="1:6" s="27" customFormat="1" x14ac:dyDescent="0.3">
      <c r="A89" s="49"/>
      <c r="B89" s="24" t="s">
        <v>180</v>
      </c>
      <c r="C89" s="25" t="s">
        <v>181</v>
      </c>
      <c r="D89" s="10">
        <v>0</v>
      </c>
      <c r="E89" s="26">
        <f t="shared" si="2"/>
        <v>0</v>
      </c>
      <c r="F89" s="12" t="s">
        <v>7</v>
      </c>
    </row>
    <row r="90" spans="1:6" s="27" customFormat="1" x14ac:dyDescent="0.3">
      <c r="A90" s="14"/>
      <c r="B90" s="24" t="s">
        <v>182</v>
      </c>
      <c r="C90" s="25" t="s">
        <v>183</v>
      </c>
      <c r="D90" s="10">
        <v>0</v>
      </c>
      <c r="E90" s="26">
        <f t="shared" si="2"/>
        <v>0</v>
      </c>
      <c r="F90" s="12" t="s">
        <v>7</v>
      </c>
    </row>
    <row r="91" spans="1:6" s="27" customFormat="1" x14ac:dyDescent="0.3">
      <c r="A91" s="14"/>
      <c r="B91" s="24" t="s">
        <v>184</v>
      </c>
      <c r="C91" s="25" t="s">
        <v>185</v>
      </c>
      <c r="D91" s="10">
        <v>0</v>
      </c>
      <c r="E91" s="26">
        <f t="shared" si="2"/>
        <v>0</v>
      </c>
      <c r="F91" s="12" t="s">
        <v>7</v>
      </c>
    </row>
    <row r="92" spans="1:6" s="27" customFormat="1" x14ac:dyDescent="0.3">
      <c r="A92" s="14"/>
      <c r="B92" s="20" t="s">
        <v>186</v>
      </c>
      <c r="C92" s="21" t="s">
        <v>187</v>
      </c>
      <c r="D92" s="10">
        <v>0</v>
      </c>
      <c r="E92" s="22">
        <f>SUM(E93:E99)</f>
        <v>114349</v>
      </c>
      <c r="F92" s="12" t="s">
        <v>7</v>
      </c>
    </row>
    <row r="93" spans="1:6" s="27" customFormat="1" x14ac:dyDescent="0.3">
      <c r="A93" s="14"/>
      <c r="B93" s="24" t="s">
        <v>188</v>
      </c>
      <c r="C93" s="25" t="s">
        <v>189</v>
      </c>
      <c r="D93" s="10">
        <v>0</v>
      </c>
      <c r="E93" s="26">
        <f t="shared" ref="E93:E99" si="3">D93</f>
        <v>0</v>
      </c>
      <c r="F93" s="12" t="s">
        <v>7</v>
      </c>
    </row>
    <row r="94" spans="1:6" s="27" customFormat="1" x14ac:dyDescent="0.3">
      <c r="A94" s="14"/>
      <c r="B94" s="24" t="s">
        <v>190</v>
      </c>
      <c r="C94" s="25" t="s">
        <v>191</v>
      </c>
      <c r="D94" s="10">
        <v>2668</v>
      </c>
      <c r="E94" s="26">
        <f t="shared" si="3"/>
        <v>2668</v>
      </c>
      <c r="F94" s="12" t="s">
        <v>7</v>
      </c>
    </row>
    <row r="95" spans="1:6" s="27" customFormat="1" x14ac:dyDescent="0.3">
      <c r="A95" s="14"/>
      <c r="B95" s="24" t="s">
        <v>192</v>
      </c>
      <c r="C95" s="25" t="s">
        <v>193</v>
      </c>
      <c r="D95" s="10">
        <v>0</v>
      </c>
      <c r="E95" s="26">
        <f t="shared" si="3"/>
        <v>0</v>
      </c>
      <c r="F95" s="12" t="s">
        <v>7</v>
      </c>
    </row>
    <row r="96" spans="1:6" s="27" customFormat="1" x14ac:dyDescent="0.3">
      <c r="A96" s="14"/>
      <c r="B96" s="24" t="s">
        <v>194</v>
      </c>
      <c r="C96" s="25" t="s">
        <v>195</v>
      </c>
      <c r="D96" s="10">
        <v>109167</v>
      </c>
      <c r="E96" s="26">
        <f t="shared" si="3"/>
        <v>109167</v>
      </c>
      <c r="F96" s="12" t="s">
        <v>7</v>
      </c>
    </row>
    <row r="97" spans="1:6" s="27" customFormat="1" x14ac:dyDescent="0.3">
      <c r="A97" s="14"/>
      <c r="B97" s="24" t="s">
        <v>196</v>
      </c>
      <c r="C97" s="25" t="s">
        <v>197</v>
      </c>
      <c r="D97" s="10">
        <v>2514</v>
      </c>
      <c r="E97" s="26">
        <f t="shared" si="3"/>
        <v>2514</v>
      </c>
      <c r="F97" s="12" t="s">
        <v>7</v>
      </c>
    </row>
    <row r="98" spans="1:6" s="27" customFormat="1" x14ac:dyDescent="0.3">
      <c r="A98" s="14"/>
      <c r="B98" s="24" t="s">
        <v>198</v>
      </c>
      <c r="C98" s="25" t="s">
        <v>199</v>
      </c>
      <c r="D98" s="10">
        <v>0</v>
      </c>
      <c r="E98" s="26">
        <f t="shared" si="3"/>
        <v>0</v>
      </c>
      <c r="F98" s="12" t="s">
        <v>7</v>
      </c>
    </row>
    <row r="99" spans="1:6" s="27" customFormat="1" ht="15.6" thickBot="1" x14ac:dyDescent="0.35">
      <c r="A99" s="33"/>
      <c r="B99" s="34" t="s">
        <v>200</v>
      </c>
      <c r="C99" s="35" t="s">
        <v>201</v>
      </c>
      <c r="D99" s="10">
        <v>0</v>
      </c>
      <c r="E99" s="26">
        <f t="shared" si="3"/>
        <v>0</v>
      </c>
      <c r="F99" s="12" t="s">
        <v>7</v>
      </c>
    </row>
    <row r="100" spans="1:6" s="27" customFormat="1" x14ac:dyDescent="0.3">
      <c r="A100" s="30"/>
      <c r="B100" s="36" t="s">
        <v>202</v>
      </c>
      <c r="C100" s="37" t="s">
        <v>203</v>
      </c>
      <c r="D100" s="10">
        <v>0</v>
      </c>
      <c r="E100" s="38">
        <f>E101+E116+E134+E135+E142+E146+E147</f>
        <v>45061796</v>
      </c>
      <c r="F100" s="12" t="s">
        <v>7</v>
      </c>
    </row>
    <row r="101" spans="1:6" s="27" customFormat="1" x14ac:dyDescent="0.3">
      <c r="A101" s="14"/>
      <c r="B101" s="20" t="s">
        <v>204</v>
      </c>
      <c r="C101" s="21" t="s">
        <v>205</v>
      </c>
      <c r="D101" s="10">
        <v>0</v>
      </c>
      <c r="E101" s="22">
        <f>SUM(E102:E110)+E115</f>
        <v>0</v>
      </c>
      <c r="F101" s="12" t="s">
        <v>7</v>
      </c>
    </row>
    <row r="102" spans="1:6" s="27" customFormat="1" x14ac:dyDescent="0.3">
      <c r="A102" s="14" t="s">
        <v>206</v>
      </c>
      <c r="B102" s="24" t="s">
        <v>207</v>
      </c>
      <c r="C102" s="25" t="s">
        <v>208</v>
      </c>
      <c r="D102" s="10">
        <v>0</v>
      </c>
      <c r="E102" s="26">
        <f t="shared" ref="E102:E109" si="4">D102</f>
        <v>0</v>
      </c>
      <c r="F102" s="12" t="s">
        <v>7</v>
      </c>
    </row>
    <row r="103" spans="1:6" s="27" customFormat="1" x14ac:dyDescent="0.3">
      <c r="A103" s="14" t="s">
        <v>206</v>
      </c>
      <c r="B103" s="24" t="s">
        <v>209</v>
      </c>
      <c r="C103" s="25" t="s">
        <v>210</v>
      </c>
      <c r="D103" s="10">
        <v>0</v>
      </c>
      <c r="E103" s="26">
        <f t="shared" si="4"/>
        <v>0</v>
      </c>
      <c r="F103" s="12" t="s">
        <v>7</v>
      </c>
    </row>
    <row r="104" spans="1:6" s="27" customFormat="1" x14ac:dyDescent="0.3">
      <c r="A104" s="14" t="s">
        <v>211</v>
      </c>
      <c r="B104" s="46" t="s">
        <v>212</v>
      </c>
      <c r="C104" s="47" t="s">
        <v>213</v>
      </c>
      <c r="D104" s="10">
        <v>0</v>
      </c>
      <c r="E104" s="26">
        <f t="shared" si="4"/>
        <v>0</v>
      </c>
      <c r="F104" s="12" t="s">
        <v>7</v>
      </c>
    </row>
    <row r="105" spans="1:6" s="27" customFormat="1" x14ac:dyDescent="0.3">
      <c r="A105" s="14"/>
      <c r="B105" s="46" t="s">
        <v>214</v>
      </c>
      <c r="C105" s="47" t="s">
        <v>215</v>
      </c>
      <c r="D105" s="10">
        <v>0</v>
      </c>
      <c r="E105" s="26">
        <f t="shared" si="4"/>
        <v>0</v>
      </c>
      <c r="F105" s="12" t="s">
        <v>7</v>
      </c>
    </row>
    <row r="106" spans="1:6" s="27" customFormat="1" x14ac:dyDescent="0.3">
      <c r="A106" s="14" t="s">
        <v>206</v>
      </c>
      <c r="B106" s="24" t="s">
        <v>216</v>
      </c>
      <c r="C106" s="25" t="s">
        <v>217</v>
      </c>
      <c r="D106" s="10">
        <v>0</v>
      </c>
      <c r="E106" s="26">
        <f t="shared" si="4"/>
        <v>0</v>
      </c>
      <c r="F106" s="12" t="s">
        <v>7</v>
      </c>
    </row>
    <row r="107" spans="1:6" s="27" customFormat="1" x14ac:dyDescent="0.3">
      <c r="A107" s="14" t="s">
        <v>206</v>
      </c>
      <c r="B107" s="24" t="s">
        <v>218</v>
      </c>
      <c r="C107" s="25" t="s">
        <v>219</v>
      </c>
      <c r="D107" s="10">
        <v>0</v>
      </c>
      <c r="E107" s="26">
        <f t="shared" si="4"/>
        <v>0</v>
      </c>
      <c r="F107" s="12" t="s">
        <v>7</v>
      </c>
    </row>
    <row r="108" spans="1:6" s="27" customFormat="1" x14ac:dyDescent="0.3">
      <c r="A108" s="14" t="s">
        <v>206</v>
      </c>
      <c r="B108" s="24" t="s">
        <v>220</v>
      </c>
      <c r="C108" s="25" t="s">
        <v>221</v>
      </c>
      <c r="D108" s="10">
        <v>0</v>
      </c>
      <c r="E108" s="26">
        <f t="shared" si="4"/>
        <v>0</v>
      </c>
      <c r="F108" s="12" t="s">
        <v>7</v>
      </c>
    </row>
    <row r="109" spans="1:6" s="27" customFormat="1" x14ac:dyDescent="0.3">
      <c r="A109" s="14" t="s">
        <v>206</v>
      </c>
      <c r="B109" s="24" t="s">
        <v>222</v>
      </c>
      <c r="C109" s="25" t="s">
        <v>223</v>
      </c>
      <c r="D109" s="10">
        <v>0</v>
      </c>
      <c r="E109" s="26">
        <f t="shared" si="4"/>
        <v>0</v>
      </c>
      <c r="F109" s="12" t="s">
        <v>7</v>
      </c>
    </row>
    <row r="110" spans="1:6" s="27" customFormat="1" x14ac:dyDescent="0.3">
      <c r="A110" s="14"/>
      <c r="B110" s="24" t="s">
        <v>224</v>
      </c>
      <c r="C110" s="25" t="s">
        <v>225</v>
      </c>
      <c r="D110" s="10">
        <v>0</v>
      </c>
      <c r="E110" s="26">
        <f>SUM(E111:E114)</f>
        <v>0</v>
      </c>
      <c r="F110" s="12" t="s">
        <v>7</v>
      </c>
    </row>
    <row r="111" spans="1:6" s="27" customFormat="1" x14ac:dyDescent="0.3">
      <c r="A111" s="14" t="s">
        <v>206</v>
      </c>
      <c r="B111" s="24" t="s">
        <v>226</v>
      </c>
      <c r="C111" s="25" t="s">
        <v>227</v>
      </c>
      <c r="D111" s="10">
        <v>0</v>
      </c>
      <c r="E111" s="26">
        <f>D111</f>
        <v>0</v>
      </c>
      <c r="F111" s="12" t="s">
        <v>7</v>
      </c>
    </row>
    <row r="112" spans="1:6" s="27" customFormat="1" x14ac:dyDescent="0.3">
      <c r="A112" s="14" t="s">
        <v>206</v>
      </c>
      <c r="B112" s="24" t="s">
        <v>228</v>
      </c>
      <c r="C112" s="25" t="s">
        <v>229</v>
      </c>
      <c r="D112" s="10">
        <v>0</v>
      </c>
      <c r="E112" s="26">
        <f>D112</f>
        <v>0</v>
      </c>
      <c r="F112" s="12" t="s">
        <v>7</v>
      </c>
    </row>
    <row r="113" spans="1:6" s="27" customFormat="1" x14ac:dyDescent="0.3">
      <c r="A113" s="14" t="s">
        <v>206</v>
      </c>
      <c r="B113" s="24" t="s">
        <v>230</v>
      </c>
      <c r="C113" s="25" t="s">
        <v>231</v>
      </c>
      <c r="D113" s="10">
        <v>0</v>
      </c>
      <c r="E113" s="26">
        <f>D113</f>
        <v>0</v>
      </c>
      <c r="F113" s="12" t="s">
        <v>7</v>
      </c>
    </row>
    <row r="114" spans="1:6" s="27" customFormat="1" x14ac:dyDescent="0.3">
      <c r="A114" s="14" t="s">
        <v>206</v>
      </c>
      <c r="B114" s="24" t="s">
        <v>232</v>
      </c>
      <c r="C114" s="25" t="s">
        <v>233</v>
      </c>
      <c r="D114" s="10">
        <v>0</v>
      </c>
      <c r="E114" s="26">
        <f>D114</f>
        <v>0</v>
      </c>
      <c r="F114" s="12" t="s">
        <v>7</v>
      </c>
    </row>
    <row r="115" spans="1:6" s="27" customFormat="1" x14ac:dyDescent="0.3">
      <c r="A115" s="14"/>
      <c r="B115" s="24" t="s">
        <v>234</v>
      </c>
      <c r="C115" s="25" t="s">
        <v>235</v>
      </c>
      <c r="D115" s="10">
        <v>0</v>
      </c>
      <c r="E115" s="26">
        <f>D115</f>
        <v>0</v>
      </c>
      <c r="F115" s="12" t="s">
        <v>7</v>
      </c>
    </row>
    <row r="116" spans="1:6" s="27" customFormat="1" x14ac:dyDescent="0.3">
      <c r="A116" s="14"/>
      <c r="B116" s="20" t="s">
        <v>236</v>
      </c>
      <c r="C116" s="21" t="s">
        <v>237</v>
      </c>
      <c r="D116" s="10">
        <v>0</v>
      </c>
      <c r="E116" s="22">
        <f>E117+E128</f>
        <v>41512444</v>
      </c>
      <c r="F116" s="12" t="s">
        <v>7</v>
      </c>
    </row>
    <row r="117" spans="1:6" s="27" customFormat="1" x14ac:dyDescent="0.3">
      <c r="A117" s="14"/>
      <c r="B117" s="24" t="s">
        <v>238</v>
      </c>
      <c r="C117" s="25" t="s">
        <v>239</v>
      </c>
      <c r="D117" s="10">
        <v>0</v>
      </c>
      <c r="E117" s="26">
        <f>SUM(E118:E127)</f>
        <v>31944710</v>
      </c>
      <c r="F117" s="12" t="s">
        <v>7</v>
      </c>
    </row>
    <row r="118" spans="1:6" s="27" customFormat="1" x14ac:dyDescent="0.3">
      <c r="A118" s="14" t="s">
        <v>240</v>
      </c>
      <c r="B118" s="24" t="s">
        <v>241</v>
      </c>
      <c r="C118" s="25" t="s">
        <v>242</v>
      </c>
      <c r="D118" s="10">
        <v>0</v>
      </c>
      <c r="E118" s="26">
        <f t="shared" ref="E118:E127" si="5">D118</f>
        <v>0</v>
      </c>
      <c r="F118" s="12" t="s">
        <v>7</v>
      </c>
    </row>
    <row r="119" spans="1:6" s="27" customFormat="1" ht="26.4" x14ac:dyDescent="0.3">
      <c r="A119" s="14" t="s">
        <v>240</v>
      </c>
      <c r="B119" s="24" t="s">
        <v>243</v>
      </c>
      <c r="C119" s="25" t="s">
        <v>244</v>
      </c>
      <c r="D119" s="10">
        <v>0</v>
      </c>
      <c r="E119" s="26">
        <f t="shared" si="5"/>
        <v>0</v>
      </c>
      <c r="F119" s="12" t="s">
        <v>7</v>
      </c>
    </row>
    <row r="120" spans="1:6" s="27" customFormat="1" x14ac:dyDescent="0.3">
      <c r="A120" s="14" t="s">
        <v>240</v>
      </c>
      <c r="B120" s="24" t="s">
        <v>245</v>
      </c>
      <c r="C120" s="25" t="s">
        <v>246</v>
      </c>
      <c r="D120" s="10">
        <v>29782499</v>
      </c>
      <c r="E120" s="26">
        <f t="shared" si="5"/>
        <v>29782499</v>
      </c>
      <c r="F120" s="12" t="s">
        <v>7</v>
      </c>
    </row>
    <row r="121" spans="1:6" s="27" customFormat="1" x14ac:dyDescent="0.3">
      <c r="A121" s="14" t="s">
        <v>247</v>
      </c>
      <c r="B121" s="24" t="s">
        <v>248</v>
      </c>
      <c r="C121" s="25" t="s">
        <v>249</v>
      </c>
      <c r="D121" s="10">
        <v>0</v>
      </c>
      <c r="E121" s="26">
        <f t="shared" si="5"/>
        <v>0</v>
      </c>
      <c r="F121" s="12" t="s">
        <v>7</v>
      </c>
    </row>
    <row r="122" spans="1:6" s="27" customFormat="1" x14ac:dyDescent="0.3">
      <c r="A122" s="14" t="s">
        <v>211</v>
      </c>
      <c r="B122" s="24" t="s">
        <v>250</v>
      </c>
      <c r="C122" s="25" t="s">
        <v>251</v>
      </c>
      <c r="D122" s="10">
        <v>0</v>
      </c>
      <c r="E122" s="26">
        <f t="shared" si="5"/>
        <v>0</v>
      </c>
      <c r="F122" s="12" t="s">
        <v>7</v>
      </c>
    </row>
    <row r="123" spans="1:6" s="27" customFormat="1" x14ac:dyDescent="0.3">
      <c r="A123" s="14" t="s">
        <v>240</v>
      </c>
      <c r="B123" s="24" t="s">
        <v>252</v>
      </c>
      <c r="C123" s="25" t="s">
        <v>253</v>
      </c>
      <c r="D123" s="10">
        <v>0</v>
      </c>
      <c r="E123" s="26">
        <f t="shared" si="5"/>
        <v>0</v>
      </c>
      <c r="F123" s="12" t="s">
        <v>7</v>
      </c>
    </row>
    <row r="124" spans="1:6" s="27" customFormat="1" ht="39.6" x14ac:dyDescent="0.3">
      <c r="A124" s="14" t="s">
        <v>240</v>
      </c>
      <c r="B124" s="24" t="s">
        <v>254</v>
      </c>
      <c r="C124" s="25" t="s">
        <v>255</v>
      </c>
      <c r="D124" s="10">
        <v>0</v>
      </c>
      <c r="E124" s="26">
        <f t="shared" si="5"/>
        <v>0</v>
      </c>
      <c r="F124" s="12" t="s">
        <v>7</v>
      </c>
    </row>
    <row r="125" spans="1:6" s="27" customFormat="1" ht="39.6" x14ac:dyDescent="0.3">
      <c r="A125" s="14" t="s">
        <v>240</v>
      </c>
      <c r="B125" s="24" t="s">
        <v>256</v>
      </c>
      <c r="C125" s="25" t="s">
        <v>257</v>
      </c>
      <c r="D125" s="10">
        <v>0</v>
      </c>
      <c r="E125" s="26">
        <f t="shared" si="5"/>
        <v>0</v>
      </c>
      <c r="F125" s="12" t="s">
        <v>7</v>
      </c>
    </row>
    <row r="126" spans="1:6" s="27" customFormat="1" x14ac:dyDescent="0.3">
      <c r="A126" s="14" t="s">
        <v>240</v>
      </c>
      <c r="B126" s="24" t="s">
        <v>258</v>
      </c>
      <c r="C126" s="25" t="s">
        <v>259</v>
      </c>
      <c r="D126" s="10">
        <v>2162211</v>
      </c>
      <c r="E126" s="26">
        <f t="shared" si="5"/>
        <v>2162211</v>
      </c>
      <c r="F126" s="12" t="s">
        <v>7</v>
      </c>
    </row>
    <row r="127" spans="1:6" s="27" customFormat="1" x14ac:dyDescent="0.3">
      <c r="A127" s="14" t="s">
        <v>240</v>
      </c>
      <c r="B127" s="24" t="s">
        <v>260</v>
      </c>
      <c r="C127" s="25" t="s">
        <v>261</v>
      </c>
      <c r="D127" s="10">
        <v>0</v>
      </c>
      <c r="E127" s="26">
        <f t="shared" si="5"/>
        <v>0</v>
      </c>
      <c r="F127" s="12" t="s">
        <v>7</v>
      </c>
    </row>
    <row r="128" spans="1:6" s="27" customFormat="1" x14ac:dyDescent="0.3">
      <c r="A128" s="50"/>
      <c r="B128" s="24" t="s">
        <v>262</v>
      </c>
      <c r="C128" s="25" t="s">
        <v>263</v>
      </c>
      <c r="D128" s="10">
        <v>0</v>
      </c>
      <c r="E128" s="26">
        <f>SUM(E129:E133)</f>
        <v>9567734</v>
      </c>
      <c r="F128" s="12" t="s">
        <v>7</v>
      </c>
    </row>
    <row r="129" spans="1:6" s="27" customFormat="1" x14ac:dyDescent="0.3">
      <c r="A129" s="14" t="s">
        <v>240</v>
      </c>
      <c r="B129" s="24" t="s">
        <v>264</v>
      </c>
      <c r="C129" s="25" t="s">
        <v>265</v>
      </c>
      <c r="D129" s="10">
        <v>7085056</v>
      </c>
      <c r="E129" s="26">
        <f t="shared" ref="E129:E134" si="6">D129</f>
        <v>7085056</v>
      </c>
      <c r="F129" s="12" t="s">
        <v>7</v>
      </c>
    </row>
    <row r="130" spans="1:6" s="27" customFormat="1" x14ac:dyDescent="0.3">
      <c r="A130" s="14" t="s">
        <v>240</v>
      </c>
      <c r="B130" s="24" t="s">
        <v>266</v>
      </c>
      <c r="C130" s="25" t="s">
        <v>267</v>
      </c>
      <c r="D130" s="10">
        <v>0</v>
      </c>
      <c r="E130" s="26">
        <f t="shared" si="6"/>
        <v>0</v>
      </c>
      <c r="F130" s="12" t="s">
        <v>7</v>
      </c>
    </row>
    <row r="131" spans="1:6" s="27" customFormat="1" x14ac:dyDescent="0.3">
      <c r="A131" s="14" t="s">
        <v>240</v>
      </c>
      <c r="B131" s="24" t="s">
        <v>268</v>
      </c>
      <c r="C131" s="25" t="s">
        <v>269</v>
      </c>
      <c r="D131" s="10">
        <v>2482678</v>
      </c>
      <c r="E131" s="26">
        <f t="shared" si="6"/>
        <v>2482678</v>
      </c>
      <c r="F131" s="12" t="s">
        <v>7</v>
      </c>
    </row>
    <row r="132" spans="1:6" s="27" customFormat="1" x14ac:dyDescent="0.3">
      <c r="A132" s="14" t="s">
        <v>240</v>
      </c>
      <c r="B132" s="24" t="s">
        <v>270</v>
      </c>
      <c r="C132" s="25" t="s">
        <v>271</v>
      </c>
      <c r="D132" s="10">
        <v>0</v>
      </c>
      <c r="E132" s="26">
        <f t="shared" si="6"/>
        <v>0</v>
      </c>
      <c r="F132" s="12" t="s">
        <v>7</v>
      </c>
    </row>
    <row r="133" spans="1:6" s="27" customFormat="1" ht="39.6" x14ac:dyDescent="0.3">
      <c r="A133" s="14" t="s">
        <v>240</v>
      </c>
      <c r="B133" s="28" t="s">
        <v>272</v>
      </c>
      <c r="C133" s="29" t="s">
        <v>273</v>
      </c>
      <c r="D133" s="10">
        <v>0</v>
      </c>
      <c r="E133" s="26">
        <f t="shared" si="6"/>
        <v>0</v>
      </c>
      <c r="F133" s="12" t="s">
        <v>7</v>
      </c>
    </row>
    <row r="134" spans="1:6" s="27" customFormat="1" x14ac:dyDescent="0.3">
      <c r="A134" s="14"/>
      <c r="B134" s="20" t="s">
        <v>274</v>
      </c>
      <c r="C134" s="21" t="s">
        <v>275</v>
      </c>
      <c r="D134" s="10">
        <v>0</v>
      </c>
      <c r="E134" s="26">
        <f t="shared" si="6"/>
        <v>0</v>
      </c>
      <c r="F134" s="12" t="s">
        <v>7</v>
      </c>
    </row>
    <row r="135" spans="1:6" s="27" customFormat="1" x14ac:dyDescent="0.3">
      <c r="A135" s="51"/>
      <c r="B135" s="52" t="s">
        <v>276</v>
      </c>
      <c r="C135" s="53" t="s">
        <v>277</v>
      </c>
      <c r="D135" s="10">
        <v>0</v>
      </c>
      <c r="E135" s="54">
        <f>E136+E140+E141</f>
        <v>2265226</v>
      </c>
      <c r="F135" s="12" t="s">
        <v>7</v>
      </c>
    </row>
    <row r="136" spans="1:6" s="27" customFormat="1" x14ac:dyDescent="0.3">
      <c r="A136" s="14"/>
      <c r="B136" s="46" t="s">
        <v>278</v>
      </c>
      <c r="C136" s="47" t="s">
        <v>279</v>
      </c>
      <c r="D136" s="10">
        <v>0</v>
      </c>
      <c r="E136" s="26">
        <f>SUM(E137:E139)</f>
        <v>2249804</v>
      </c>
      <c r="F136" s="12" t="s">
        <v>7</v>
      </c>
    </row>
    <row r="137" spans="1:6" s="27" customFormat="1" ht="26.4" x14ac:dyDescent="0.3">
      <c r="A137" s="14" t="s">
        <v>247</v>
      </c>
      <c r="B137" s="46" t="s">
        <v>280</v>
      </c>
      <c r="C137" s="47" t="s">
        <v>281</v>
      </c>
      <c r="D137" s="10">
        <v>0</v>
      </c>
      <c r="E137" s="26">
        <f>D137</f>
        <v>0</v>
      </c>
      <c r="F137" s="12" t="s">
        <v>7</v>
      </c>
    </row>
    <row r="138" spans="1:6" s="27" customFormat="1" ht="26.4" x14ac:dyDescent="0.3">
      <c r="A138" s="14" t="s">
        <v>240</v>
      </c>
      <c r="B138" s="46" t="s">
        <v>282</v>
      </c>
      <c r="C138" s="47" t="s">
        <v>283</v>
      </c>
      <c r="D138" s="10">
        <v>0</v>
      </c>
      <c r="E138" s="26">
        <f>D138</f>
        <v>0</v>
      </c>
      <c r="F138" s="12" t="s">
        <v>7</v>
      </c>
    </row>
    <row r="139" spans="1:6" s="27" customFormat="1" x14ac:dyDescent="0.3">
      <c r="A139" s="14" t="s">
        <v>240</v>
      </c>
      <c r="B139" s="55" t="s">
        <v>284</v>
      </c>
      <c r="C139" s="56" t="s">
        <v>285</v>
      </c>
      <c r="D139" s="10">
        <v>2249804</v>
      </c>
      <c r="E139" s="26">
        <f>D139</f>
        <v>2249804</v>
      </c>
      <c r="F139" s="12" t="s">
        <v>7</v>
      </c>
    </row>
    <row r="140" spans="1:6" s="27" customFormat="1" x14ac:dyDescent="0.3">
      <c r="A140" s="14" t="s">
        <v>240</v>
      </c>
      <c r="B140" s="55" t="s">
        <v>286</v>
      </c>
      <c r="C140" s="56" t="s">
        <v>287</v>
      </c>
      <c r="D140" s="10">
        <v>0</v>
      </c>
      <c r="E140" s="26">
        <f>D140</f>
        <v>0</v>
      </c>
      <c r="F140" s="12" t="s">
        <v>7</v>
      </c>
    </row>
    <row r="141" spans="1:6" s="27" customFormat="1" x14ac:dyDescent="0.3">
      <c r="A141" s="14" t="s">
        <v>211</v>
      </c>
      <c r="B141" s="24" t="s">
        <v>288</v>
      </c>
      <c r="C141" s="25" t="s">
        <v>289</v>
      </c>
      <c r="D141" s="10">
        <v>15422</v>
      </c>
      <c r="E141" s="26">
        <f>D141</f>
        <v>15422</v>
      </c>
      <c r="F141" s="12" t="s">
        <v>7</v>
      </c>
    </row>
    <row r="142" spans="1:6" s="27" customFormat="1" x14ac:dyDescent="0.3">
      <c r="A142" s="14"/>
      <c r="B142" s="20" t="s">
        <v>290</v>
      </c>
      <c r="C142" s="21" t="s">
        <v>291</v>
      </c>
      <c r="D142" s="10">
        <v>0</v>
      </c>
      <c r="E142" s="22">
        <f>SUM(E143:E145)</f>
        <v>0</v>
      </c>
      <c r="F142" s="12" t="s">
        <v>7</v>
      </c>
    </row>
    <row r="143" spans="1:6" s="27" customFormat="1" x14ac:dyDescent="0.3">
      <c r="A143" s="14"/>
      <c r="B143" s="46" t="s">
        <v>292</v>
      </c>
      <c r="C143" s="47" t="s">
        <v>293</v>
      </c>
      <c r="D143" s="10">
        <v>0</v>
      </c>
      <c r="E143" s="26">
        <f>D143</f>
        <v>0</v>
      </c>
      <c r="F143" s="12" t="s">
        <v>7</v>
      </c>
    </row>
    <row r="144" spans="1:6" s="27" customFormat="1" x14ac:dyDescent="0.3">
      <c r="A144" s="14"/>
      <c r="B144" s="24" t="s">
        <v>294</v>
      </c>
      <c r="C144" s="25" t="s">
        <v>295</v>
      </c>
      <c r="D144" s="10">
        <v>0</v>
      </c>
      <c r="E144" s="26">
        <f>D144</f>
        <v>0</v>
      </c>
      <c r="F144" s="12" t="s">
        <v>7</v>
      </c>
    </row>
    <row r="145" spans="1:6" s="27" customFormat="1" x14ac:dyDescent="0.3">
      <c r="A145" s="14"/>
      <c r="B145" s="24" t="s">
        <v>296</v>
      </c>
      <c r="C145" s="25" t="s">
        <v>297</v>
      </c>
      <c r="D145" s="10">
        <v>0</v>
      </c>
      <c r="E145" s="26">
        <f>D145</f>
        <v>0</v>
      </c>
      <c r="F145" s="12" t="s">
        <v>7</v>
      </c>
    </row>
    <row r="146" spans="1:6" s="27" customFormat="1" x14ac:dyDescent="0.3">
      <c r="A146" s="14"/>
      <c r="B146" s="20" t="s">
        <v>298</v>
      </c>
      <c r="C146" s="21" t="s">
        <v>299</v>
      </c>
      <c r="D146" s="10">
        <v>38570</v>
      </c>
      <c r="E146" s="26">
        <f>D146</f>
        <v>38570</v>
      </c>
      <c r="F146" s="12" t="s">
        <v>7</v>
      </c>
    </row>
    <row r="147" spans="1:6" s="27" customFormat="1" x14ac:dyDescent="0.3">
      <c r="A147" s="14"/>
      <c r="B147" s="20" t="s">
        <v>300</v>
      </c>
      <c r="C147" s="21" t="s">
        <v>301</v>
      </c>
      <c r="D147" s="10">
        <v>0</v>
      </c>
      <c r="E147" s="22">
        <f>SUM(E148:E152)</f>
        <v>1245556</v>
      </c>
      <c r="F147" s="12" t="s">
        <v>7</v>
      </c>
    </row>
    <row r="148" spans="1:6" s="27" customFormat="1" x14ac:dyDescent="0.3">
      <c r="A148" s="14"/>
      <c r="B148" s="24" t="s">
        <v>302</v>
      </c>
      <c r="C148" s="25" t="s">
        <v>303</v>
      </c>
      <c r="D148" s="10">
        <v>320726</v>
      </c>
      <c r="E148" s="26">
        <f>D148</f>
        <v>320726</v>
      </c>
      <c r="F148" s="12" t="s">
        <v>7</v>
      </c>
    </row>
    <row r="149" spans="1:6" s="27" customFormat="1" x14ac:dyDescent="0.3">
      <c r="A149" s="14"/>
      <c r="B149" s="24" t="s">
        <v>304</v>
      </c>
      <c r="C149" s="25" t="s">
        <v>305</v>
      </c>
      <c r="D149" s="10">
        <v>0</v>
      </c>
      <c r="E149" s="26">
        <f>D149</f>
        <v>0</v>
      </c>
      <c r="F149" s="12" t="s">
        <v>7</v>
      </c>
    </row>
    <row r="150" spans="1:6" s="27" customFormat="1" x14ac:dyDescent="0.3">
      <c r="A150" s="14"/>
      <c r="B150" s="24" t="s">
        <v>306</v>
      </c>
      <c r="C150" s="25" t="s">
        <v>307</v>
      </c>
      <c r="D150" s="10">
        <v>389513</v>
      </c>
      <c r="E150" s="26">
        <f>D150</f>
        <v>389513</v>
      </c>
      <c r="F150" s="12" t="s">
        <v>7</v>
      </c>
    </row>
    <row r="151" spans="1:6" s="27" customFormat="1" x14ac:dyDescent="0.3">
      <c r="A151" s="14"/>
      <c r="B151" s="24" t="s">
        <v>308</v>
      </c>
      <c r="C151" s="25" t="s">
        <v>309</v>
      </c>
      <c r="D151" s="10">
        <v>0</v>
      </c>
      <c r="E151" s="26">
        <f>D151</f>
        <v>0</v>
      </c>
      <c r="F151" s="12" t="s">
        <v>7</v>
      </c>
    </row>
    <row r="152" spans="1:6" s="27" customFormat="1" ht="15.6" thickBot="1" x14ac:dyDescent="0.35">
      <c r="A152" s="33"/>
      <c r="B152" s="34" t="s">
        <v>310</v>
      </c>
      <c r="C152" s="35" t="s">
        <v>311</v>
      </c>
      <c r="D152" s="10">
        <v>535317</v>
      </c>
      <c r="E152" s="26">
        <f>D152</f>
        <v>535317</v>
      </c>
      <c r="F152" s="12" t="s">
        <v>7</v>
      </c>
    </row>
    <row r="153" spans="1:6" s="27" customFormat="1" x14ac:dyDescent="0.3">
      <c r="A153" s="30"/>
      <c r="B153" s="36" t="s">
        <v>312</v>
      </c>
      <c r="C153" s="37" t="s">
        <v>313</v>
      </c>
      <c r="D153" s="10">
        <v>0</v>
      </c>
      <c r="E153" s="38">
        <f>SUM(E154:E155)</f>
        <v>0</v>
      </c>
      <c r="F153" s="12" t="s">
        <v>7</v>
      </c>
    </row>
    <row r="154" spans="1:6" s="27" customFormat="1" x14ac:dyDescent="0.3">
      <c r="A154" s="14"/>
      <c r="B154" s="20" t="s">
        <v>314</v>
      </c>
      <c r="C154" s="21" t="s">
        <v>315</v>
      </c>
      <c r="D154" s="10">
        <v>0</v>
      </c>
      <c r="E154" s="26">
        <f>D154</f>
        <v>0</v>
      </c>
      <c r="F154" s="12" t="s">
        <v>7</v>
      </c>
    </row>
    <row r="155" spans="1:6" s="27" customFormat="1" ht="15.6" thickBot="1" x14ac:dyDescent="0.35">
      <c r="A155" s="33"/>
      <c r="B155" s="57" t="s">
        <v>316</v>
      </c>
      <c r="C155" s="58" t="s">
        <v>317</v>
      </c>
      <c r="D155" s="10">
        <v>0</v>
      </c>
      <c r="E155" s="26">
        <f>D155</f>
        <v>0</v>
      </c>
      <c r="F155" s="12" t="s">
        <v>7</v>
      </c>
    </row>
    <row r="156" spans="1:6" s="27" customFormat="1" x14ac:dyDescent="0.3">
      <c r="A156" s="30"/>
      <c r="B156" s="36" t="s">
        <v>318</v>
      </c>
      <c r="C156" s="37" t="s">
        <v>319</v>
      </c>
      <c r="D156" s="10">
        <v>0</v>
      </c>
      <c r="E156" s="38">
        <f>SUM(E157:E160)</f>
        <v>52288702</v>
      </c>
      <c r="F156" s="12" t="s">
        <v>7</v>
      </c>
    </row>
    <row r="157" spans="1:6" s="27" customFormat="1" x14ac:dyDescent="0.3">
      <c r="A157" s="14"/>
      <c r="B157" s="20" t="s">
        <v>320</v>
      </c>
      <c r="C157" s="21" t="s">
        <v>321</v>
      </c>
      <c r="D157" s="10">
        <v>14885</v>
      </c>
      <c r="E157" s="26">
        <f>D157</f>
        <v>14885</v>
      </c>
      <c r="F157" s="12" t="s">
        <v>7</v>
      </c>
    </row>
    <row r="158" spans="1:6" s="27" customFormat="1" x14ac:dyDescent="0.3">
      <c r="A158" s="14"/>
      <c r="B158" s="20" t="s">
        <v>322</v>
      </c>
      <c r="C158" s="21" t="s">
        <v>323</v>
      </c>
      <c r="D158" s="10">
        <v>52273817</v>
      </c>
      <c r="E158" s="26">
        <f>D158</f>
        <v>52273817</v>
      </c>
      <c r="F158" s="12" t="s">
        <v>7</v>
      </c>
    </row>
    <row r="159" spans="1:6" s="27" customFormat="1" x14ac:dyDescent="0.3">
      <c r="A159" s="14"/>
      <c r="B159" s="20" t="s">
        <v>324</v>
      </c>
      <c r="C159" s="21" t="s">
        <v>325</v>
      </c>
      <c r="D159" s="10">
        <v>0</v>
      </c>
      <c r="E159" s="26">
        <f>D159</f>
        <v>0</v>
      </c>
      <c r="F159" s="12" t="s">
        <v>7</v>
      </c>
    </row>
    <row r="160" spans="1:6" s="27" customFormat="1" ht="15.6" thickBot="1" x14ac:dyDescent="0.35">
      <c r="A160" s="33"/>
      <c r="B160" s="57" t="s">
        <v>326</v>
      </c>
      <c r="C160" s="58" t="s">
        <v>327</v>
      </c>
      <c r="D160" s="10">
        <v>0</v>
      </c>
      <c r="E160" s="26">
        <f>D160</f>
        <v>0</v>
      </c>
      <c r="F160" s="12" t="s">
        <v>7</v>
      </c>
    </row>
    <row r="161" spans="1:6" s="27" customFormat="1" x14ac:dyDescent="0.3">
      <c r="A161" s="30"/>
      <c r="B161" s="36" t="s">
        <v>328</v>
      </c>
      <c r="C161" s="37" t="s">
        <v>329</v>
      </c>
      <c r="D161" s="10">
        <v>0</v>
      </c>
      <c r="E161" s="38">
        <f>E162+E165</f>
        <v>203012</v>
      </c>
      <c r="F161" s="12" t="s">
        <v>7</v>
      </c>
    </row>
    <row r="162" spans="1:6" s="27" customFormat="1" x14ac:dyDescent="0.3">
      <c r="A162" s="14"/>
      <c r="B162" s="15" t="s">
        <v>330</v>
      </c>
      <c r="C162" s="16" t="s">
        <v>331</v>
      </c>
      <c r="D162" s="10">
        <v>0</v>
      </c>
      <c r="E162" s="17">
        <f>SUM(E163:E164)</f>
        <v>32331</v>
      </c>
      <c r="F162" s="12" t="s">
        <v>7</v>
      </c>
    </row>
    <row r="163" spans="1:6" s="27" customFormat="1" x14ac:dyDescent="0.3">
      <c r="A163" s="49"/>
      <c r="B163" s="20" t="s">
        <v>332</v>
      </c>
      <c r="C163" s="21" t="s">
        <v>333</v>
      </c>
      <c r="D163" s="10">
        <v>32331</v>
      </c>
      <c r="E163" s="26">
        <f>D163</f>
        <v>32331</v>
      </c>
      <c r="F163" s="12" t="s">
        <v>7</v>
      </c>
    </row>
    <row r="164" spans="1:6" s="27" customFormat="1" x14ac:dyDescent="0.3">
      <c r="A164" s="14" t="s">
        <v>247</v>
      </c>
      <c r="B164" s="20" t="s">
        <v>334</v>
      </c>
      <c r="C164" s="21" t="s">
        <v>335</v>
      </c>
      <c r="D164" s="10">
        <v>0</v>
      </c>
      <c r="E164" s="26">
        <f>D164</f>
        <v>0</v>
      </c>
      <c r="F164" s="12" t="s">
        <v>7</v>
      </c>
    </row>
    <row r="165" spans="1:6" s="27" customFormat="1" x14ac:dyDescent="0.3">
      <c r="A165" s="14"/>
      <c r="B165" s="15" t="s">
        <v>336</v>
      </c>
      <c r="C165" s="16" t="s">
        <v>337</v>
      </c>
      <c r="D165" s="10">
        <v>0</v>
      </c>
      <c r="E165" s="17">
        <f>SUM(E166:E167)</f>
        <v>170681</v>
      </c>
      <c r="F165" s="12" t="s">
        <v>7</v>
      </c>
    </row>
    <row r="166" spans="1:6" s="27" customFormat="1" x14ac:dyDescent="0.3">
      <c r="A166" s="14"/>
      <c r="B166" s="20" t="s">
        <v>338</v>
      </c>
      <c r="C166" s="21" t="s">
        <v>339</v>
      </c>
      <c r="D166" s="10">
        <v>170681</v>
      </c>
      <c r="E166" s="26">
        <f>D166</f>
        <v>170681</v>
      </c>
      <c r="F166" s="12" t="s">
        <v>7</v>
      </c>
    </row>
    <row r="167" spans="1:6" s="27" customFormat="1" ht="15.6" thickBot="1" x14ac:dyDescent="0.35">
      <c r="A167" s="33" t="s">
        <v>247</v>
      </c>
      <c r="B167" s="57" t="s">
        <v>340</v>
      </c>
      <c r="C167" s="58" t="s">
        <v>341</v>
      </c>
      <c r="D167" s="10">
        <v>0</v>
      </c>
      <c r="E167" s="26">
        <f>D167</f>
        <v>0</v>
      </c>
      <c r="F167" s="12" t="s">
        <v>7</v>
      </c>
    </row>
    <row r="168" spans="1:6" s="27" customFormat="1" x14ac:dyDescent="0.3">
      <c r="A168" s="59"/>
      <c r="B168" s="8" t="s">
        <v>342</v>
      </c>
      <c r="C168" s="9" t="s">
        <v>343</v>
      </c>
      <c r="D168" s="10">
        <v>0</v>
      </c>
      <c r="E168" s="11">
        <f>SUM(E169:E172)</f>
        <v>0</v>
      </c>
      <c r="F168" s="12" t="s">
        <v>7</v>
      </c>
    </row>
    <row r="169" spans="1:6" s="27" customFormat="1" x14ac:dyDescent="0.3">
      <c r="A169" s="14"/>
      <c r="B169" s="15" t="s">
        <v>344</v>
      </c>
      <c r="C169" s="16" t="s">
        <v>345</v>
      </c>
      <c r="D169" s="10">
        <v>0</v>
      </c>
      <c r="E169" s="26">
        <f>D169</f>
        <v>0</v>
      </c>
      <c r="F169" s="12" t="s">
        <v>7</v>
      </c>
    </row>
    <row r="170" spans="1:6" s="27" customFormat="1" x14ac:dyDescent="0.3">
      <c r="A170" s="14"/>
      <c r="B170" s="15" t="s">
        <v>346</v>
      </c>
      <c r="C170" s="16" t="s">
        <v>347</v>
      </c>
      <c r="D170" s="10">
        <v>0</v>
      </c>
      <c r="E170" s="26">
        <f>D170</f>
        <v>0</v>
      </c>
      <c r="F170" s="12" t="s">
        <v>7</v>
      </c>
    </row>
    <row r="171" spans="1:6" s="27" customFormat="1" x14ac:dyDescent="0.3">
      <c r="A171" s="14"/>
      <c r="B171" s="15" t="s">
        <v>348</v>
      </c>
      <c r="C171" s="16" t="s">
        <v>349</v>
      </c>
      <c r="D171" s="10">
        <v>0</v>
      </c>
      <c r="E171" s="26">
        <f>D171</f>
        <v>0</v>
      </c>
      <c r="F171" s="12" t="s">
        <v>7</v>
      </c>
    </row>
    <row r="172" spans="1:6" s="27" customFormat="1" ht="15.6" thickBot="1" x14ac:dyDescent="0.35">
      <c r="A172" s="33"/>
      <c r="B172" s="60" t="s">
        <v>350</v>
      </c>
      <c r="C172" s="61" t="s">
        <v>351</v>
      </c>
      <c r="D172" s="10">
        <v>0</v>
      </c>
      <c r="E172" s="26">
        <f>D172</f>
        <v>0</v>
      </c>
      <c r="F172" s="12" t="s">
        <v>7</v>
      </c>
    </row>
    <row r="173" spans="1:6" s="27" customFormat="1" ht="15.75" customHeight="1" x14ac:dyDescent="0.3">
      <c r="A173" s="62"/>
      <c r="B173" s="15" t="s">
        <v>352</v>
      </c>
      <c r="C173" s="16" t="s">
        <v>353</v>
      </c>
      <c r="D173" s="10">
        <v>0</v>
      </c>
      <c r="E173" s="17">
        <f>E174+E175+E184+E185+E191+E195+E196</f>
        <v>73251778.040000007</v>
      </c>
      <c r="F173" s="63" t="s">
        <v>354</v>
      </c>
    </row>
    <row r="174" spans="1:6" s="27" customFormat="1" ht="15.75" customHeight="1" x14ac:dyDescent="0.3">
      <c r="A174" s="49"/>
      <c r="B174" s="15" t="s">
        <v>355</v>
      </c>
      <c r="C174" s="16" t="s">
        <v>356</v>
      </c>
      <c r="D174" s="10">
        <v>20679541</v>
      </c>
      <c r="E174" s="26">
        <f>D174</f>
        <v>20679541</v>
      </c>
      <c r="F174" s="64" t="s">
        <v>354</v>
      </c>
    </row>
    <row r="175" spans="1:6" s="27" customFormat="1" ht="15.75" customHeight="1" x14ac:dyDescent="0.3">
      <c r="A175" s="49"/>
      <c r="B175" s="15" t="s">
        <v>357</v>
      </c>
      <c r="C175" s="16" t="s">
        <v>358</v>
      </c>
      <c r="D175" s="10">
        <v>0</v>
      </c>
      <c r="E175" s="17">
        <f>E176+E177+SUM(E181:E183)</f>
        <v>51809832</v>
      </c>
      <c r="F175" s="49" t="s">
        <v>7</v>
      </c>
    </row>
    <row r="176" spans="1:6" s="27" customFormat="1" ht="15.75" customHeight="1" x14ac:dyDescent="0.3">
      <c r="A176" s="49"/>
      <c r="B176" s="20" t="s">
        <v>359</v>
      </c>
      <c r="C176" s="21" t="s">
        <v>360</v>
      </c>
      <c r="D176" s="10">
        <v>0</v>
      </c>
      <c r="E176" s="22">
        <f>D176</f>
        <v>0</v>
      </c>
      <c r="F176" s="49" t="s">
        <v>7</v>
      </c>
    </row>
    <row r="177" spans="1:6" s="27" customFormat="1" ht="15.75" customHeight="1" x14ac:dyDescent="0.3">
      <c r="A177" s="49"/>
      <c r="B177" s="20" t="s">
        <v>361</v>
      </c>
      <c r="C177" s="21" t="s">
        <v>362</v>
      </c>
      <c r="D177" s="10">
        <v>0</v>
      </c>
      <c r="E177" s="22">
        <f>SUM(E178:E180)</f>
        <v>5079668</v>
      </c>
      <c r="F177" s="49" t="s">
        <v>7</v>
      </c>
    </row>
    <row r="178" spans="1:6" s="27" customFormat="1" ht="15.75" customHeight="1" x14ac:dyDescent="0.3">
      <c r="A178" s="49"/>
      <c r="B178" s="24" t="s">
        <v>363</v>
      </c>
      <c r="C178" s="25" t="s">
        <v>364</v>
      </c>
      <c r="D178" s="10">
        <v>5079668</v>
      </c>
      <c r="E178" s="26">
        <f t="shared" ref="E178:E184" si="7">D178</f>
        <v>5079668</v>
      </c>
      <c r="F178" s="49" t="s">
        <v>7</v>
      </c>
    </row>
    <row r="179" spans="1:6" s="27" customFormat="1" ht="15.75" customHeight="1" x14ac:dyDescent="0.3">
      <c r="A179" s="49"/>
      <c r="B179" s="24" t="s">
        <v>365</v>
      </c>
      <c r="C179" s="25" t="s">
        <v>366</v>
      </c>
      <c r="D179" s="10">
        <v>0</v>
      </c>
      <c r="E179" s="26">
        <f t="shared" si="7"/>
        <v>0</v>
      </c>
      <c r="F179" s="49" t="s">
        <v>7</v>
      </c>
    </row>
    <row r="180" spans="1:6" s="27" customFormat="1" ht="15.75" customHeight="1" x14ac:dyDescent="0.3">
      <c r="A180" s="49"/>
      <c r="B180" s="24" t="s">
        <v>367</v>
      </c>
      <c r="C180" s="25" t="s">
        <v>368</v>
      </c>
      <c r="D180" s="10">
        <v>0</v>
      </c>
      <c r="E180" s="26">
        <f t="shared" si="7"/>
        <v>0</v>
      </c>
      <c r="F180" s="49" t="s">
        <v>7</v>
      </c>
    </row>
    <row r="181" spans="1:6" s="27" customFormat="1" ht="15.75" customHeight="1" x14ac:dyDescent="0.3">
      <c r="A181" s="49"/>
      <c r="B181" s="20" t="s">
        <v>369</v>
      </c>
      <c r="C181" s="21" t="s">
        <v>370</v>
      </c>
      <c r="D181" s="10">
        <v>35444857</v>
      </c>
      <c r="E181" s="22">
        <f t="shared" si="7"/>
        <v>35444857</v>
      </c>
      <c r="F181" s="49" t="s">
        <v>7</v>
      </c>
    </row>
    <row r="182" spans="1:6" s="27" customFormat="1" ht="15.75" customHeight="1" x14ac:dyDescent="0.3">
      <c r="A182" s="49"/>
      <c r="B182" s="20" t="s">
        <v>371</v>
      </c>
      <c r="C182" s="21" t="s">
        <v>372</v>
      </c>
      <c r="D182" s="10">
        <v>5995</v>
      </c>
      <c r="E182" s="22">
        <f t="shared" si="7"/>
        <v>5995</v>
      </c>
      <c r="F182" s="49" t="s">
        <v>7</v>
      </c>
    </row>
    <row r="183" spans="1:6" s="27" customFormat="1" ht="15.75" customHeight="1" x14ac:dyDescent="0.3">
      <c r="A183" s="49"/>
      <c r="B183" s="20" t="s">
        <v>373</v>
      </c>
      <c r="C183" s="21" t="s">
        <v>374</v>
      </c>
      <c r="D183" s="10">
        <v>11279312</v>
      </c>
      <c r="E183" s="22">
        <f t="shared" si="7"/>
        <v>11279312</v>
      </c>
      <c r="F183" s="49" t="s">
        <v>7</v>
      </c>
    </row>
    <row r="184" spans="1:6" s="27" customFormat="1" ht="15.75" customHeight="1" x14ac:dyDescent="0.3">
      <c r="A184" s="49"/>
      <c r="B184" s="15" t="s">
        <v>375</v>
      </c>
      <c r="C184" s="16" t="s">
        <v>376</v>
      </c>
      <c r="D184" s="10">
        <v>523710</v>
      </c>
      <c r="E184" s="17">
        <f t="shared" si="7"/>
        <v>523710</v>
      </c>
      <c r="F184" s="49" t="s">
        <v>7</v>
      </c>
    </row>
    <row r="185" spans="1:6" s="27" customFormat="1" ht="15.75" customHeight="1" x14ac:dyDescent="0.3">
      <c r="A185" s="14"/>
      <c r="B185" s="15" t="s">
        <v>377</v>
      </c>
      <c r="C185" s="16" t="s">
        <v>378</v>
      </c>
      <c r="D185" s="10">
        <v>0</v>
      </c>
      <c r="E185" s="17">
        <f>SUM(E186:E190)</f>
        <v>0</v>
      </c>
      <c r="F185" s="49" t="s">
        <v>7</v>
      </c>
    </row>
    <row r="186" spans="1:6" s="27" customFormat="1" ht="15.75" customHeight="1" x14ac:dyDescent="0.3">
      <c r="A186" s="14"/>
      <c r="B186" s="20" t="s">
        <v>379</v>
      </c>
      <c r="C186" s="21" t="s">
        <v>380</v>
      </c>
      <c r="D186" s="10">
        <v>0</v>
      </c>
      <c r="E186" s="22">
        <f>D186</f>
        <v>0</v>
      </c>
      <c r="F186" s="49" t="s">
        <v>7</v>
      </c>
    </row>
    <row r="187" spans="1:6" s="27" customFormat="1" ht="15.75" customHeight="1" x14ac:dyDescent="0.3">
      <c r="A187" s="14"/>
      <c r="B187" s="20" t="s">
        <v>381</v>
      </c>
      <c r="C187" s="21" t="s">
        <v>382</v>
      </c>
      <c r="D187" s="10">
        <v>0</v>
      </c>
      <c r="E187" s="22">
        <f>D187</f>
        <v>0</v>
      </c>
      <c r="F187" s="49" t="s">
        <v>7</v>
      </c>
    </row>
    <row r="188" spans="1:6" s="27" customFormat="1" ht="15.75" customHeight="1" x14ac:dyDescent="0.3">
      <c r="A188" s="14"/>
      <c r="B188" s="20" t="s">
        <v>383</v>
      </c>
      <c r="C188" s="21" t="s">
        <v>384</v>
      </c>
      <c r="D188" s="10">
        <v>0</v>
      </c>
      <c r="E188" s="22">
        <f>D188</f>
        <v>0</v>
      </c>
      <c r="F188" s="49" t="s">
        <v>7</v>
      </c>
    </row>
    <row r="189" spans="1:6" s="27" customFormat="1" ht="15.75" customHeight="1" x14ac:dyDescent="0.3">
      <c r="A189" s="14"/>
      <c r="B189" s="20" t="s">
        <v>385</v>
      </c>
      <c r="C189" s="21" t="s">
        <v>386</v>
      </c>
      <c r="D189" s="10">
        <v>0</v>
      </c>
      <c r="E189" s="22">
        <f>D189</f>
        <v>0</v>
      </c>
      <c r="F189" s="49" t="s">
        <v>7</v>
      </c>
    </row>
    <row r="190" spans="1:6" s="27" customFormat="1" ht="15.75" customHeight="1" x14ac:dyDescent="0.3">
      <c r="A190" s="14"/>
      <c r="B190" s="20" t="s">
        <v>387</v>
      </c>
      <c r="C190" s="21" t="s">
        <v>388</v>
      </c>
      <c r="D190" s="10">
        <v>0</v>
      </c>
      <c r="E190" s="26">
        <f>D190</f>
        <v>0</v>
      </c>
      <c r="F190" s="49" t="s">
        <v>7</v>
      </c>
    </row>
    <row r="191" spans="1:6" s="27" customFormat="1" ht="15.75" customHeight="1" x14ac:dyDescent="0.3">
      <c r="A191" s="49"/>
      <c r="B191" s="15" t="s">
        <v>389</v>
      </c>
      <c r="C191" s="16" t="s">
        <v>390</v>
      </c>
      <c r="D191" s="10">
        <v>0</v>
      </c>
      <c r="E191" s="17">
        <f>SUM(E192:E194)</f>
        <v>2482678</v>
      </c>
      <c r="F191" s="49" t="s">
        <v>7</v>
      </c>
    </row>
    <row r="192" spans="1:6" s="27" customFormat="1" ht="15.75" customHeight="1" x14ac:dyDescent="0.3">
      <c r="A192" s="14"/>
      <c r="B192" s="20" t="s">
        <v>391</v>
      </c>
      <c r="C192" s="21" t="s">
        <v>392</v>
      </c>
      <c r="D192" s="10">
        <v>0</v>
      </c>
      <c r="E192" s="26">
        <f>D192</f>
        <v>0</v>
      </c>
      <c r="F192" s="49" t="s">
        <v>7</v>
      </c>
    </row>
    <row r="193" spans="1:6" s="27" customFormat="1" ht="15" customHeight="1" x14ac:dyDescent="0.3">
      <c r="A193" s="14"/>
      <c r="B193" s="65" t="s">
        <v>393</v>
      </c>
      <c r="C193" s="66" t="s">
        <v>394</v>
      </c>
      <c r="D193" s="10">
        <v>0</v>
      </c>
      <c r="E193" s="26">
        <f>D193</f>
        <v>0</v>
      </c>
      <c r="F193" s="49" t="s">
        <v>7</v>
      </c>
    </row>
    <row r="194" spans="1:6" s="27" customFormat="1" ht="15.75" customHeight="1" x14ac:dyDescent="0.3">
      <c r="A194" s="14"/>
      <c r="B194" s="20" t="s">
        <v>395</v>
      </c>
      <c r="C194" s="21" t="s">
        <v>396</v>
      </c>
      <c r="D194" s="10">
        <v>2482678</v>
      </c>
      <c r="E194" s="26">
        <f>D194</f>
        <v>2482678</v>
      </c>
      <c r="F194" s="49" t="s">
        <v>7</v>
      </c>
    </row>
    <row r="195" spans="1:6" s="27" customFormat="1" ht="15.75" customHeight="1" x14ac:dyDescent="0.3">
      <c r="A195" s="14"/>
      <c r="B195" s="15" t="s">
        <v>397</v>
      </c>
      <c r="C195" s="16" t="s">
        <v>398</v>
      </c>
      <c r="D195" s="10">
        <v>-2271070</v>
      </c>
      <c r="E195" s="26">
        <f>D195</f>
        <v>-2271070</v>
      </c>
      <c r="F195" s="64" t="s">
        <v>354</v>
      </c>
    </row>
    <row r="196" spans="1:6" s="27" customFormat="1" ht="15.75" customHeight="1" thickBot="1" x14ac:dyDescent="0.35">
      <c r="A196" s="33"/>
      <c r="B196" s="60" t="s">
        <v>399</v>
      </c>
      <c r="C196" s="61" t="s">
        <v>400</v>
      </c>
      <c r="D196" s="10">
        <v>27087.040000012144</v>
      </c>
      <c r="E196" s="26">
        <f>D196</f>
        <v>27087.040000012144</v>
      </c>
      <c r="F196" s="64" t="s">
        <v>354</v>
      </c>
    </row>
    <row r="197" spans="1:6" s="27" customFormat="1" ht="15.75" customHeight="1" x14ac:dyDescent="0.3">
      <c r="A197" s="30"/>
      <c r="B197" s="36" t="s">
        <v>401</v>
      </c>
      <c r="C197" s="37" t="s">
        <v>402</v>
      </c>
      <c r="D197" s="10">
        <v>0</v>
      </c>
      <c r="E197" s="38">
        <f>E198+E199+E205+E213+E218</f>
        <v>42047313</v>
      </c>
      <c r="F197" s="49" t="s">
        <v>7</v>
      </c>
    </row>
    <row r="198" spans="1:6" s="27" customFormat="1" ht="15.75" customHeight="1" x14ac:dyDescent="0.3">
      <c r="A198" s="14"/>
      <c r="B198" s="15" t="s">
        <v>403</v>
      </c>
      <c r="C198" s="16" t="s">
        <v>404</v>
      </c>
      <c r="D198" s="10">
        <v>0</v>
      </c>
      <c r="E198" s="26">
        <f>D198</f>
        <v>0</v>
      </c>
      <c r="F198" s="49" t="s">
        <v>7</v>
      </c>
    </row>
    <row r="199" spans="1:6" s="27" customFormat="1" ht="15.75" customHeight="1" x14ac:dyDescent="0.3">
      <c r="A199" s="14"/>
      <c r="B199" s="15" t="s">
        <v>405</v>
      </c>
      <c r="C199" s="16" t="s">
        <v>406</v>
      </c>
      <c r="D199" s="10">
        <v>0</v>
      </c>
      <c r="E199" s="17">
        <f>SUM(E200:E204)</f>
        <v>23709314</v>
      </c>
      <c r="F199" s="49" t="s">
        <v>7</v>
      </c>
    </row>
    <row r="200" spans="1:6" s="27" customFormat="1" ht="15.75" customHeight="1" x14ac:dyDescent="0.3">
      <c r="A200" s="14"/>
      <c r="B200" s="20" t="s">
        <v>407</v>
      </c>
      <c r="C200" s="21" t="s">
        <v>408</v>
      </c>
      <c r="D200" s="10">
        <v>12478317</v>
      </c>
      <c r="E200" s="26">
        <f>D200</f>
        <v>12478317</v>
      </c>
      <c r="F200" s="49" t="s">
        <v>7</v>
      </c>
    </row>
    <row r="201" spans="1:6" s="27" customFormat="1" ht="15.75" customHeight="1" x14ac:dyDescent="0.3">
      <c r="A201" s="14"/>
      <c r="B201" s="20" t="s">
        <v>409</v>
      </c>
      <c r="C201" s="21" t="s">
        <v>410</v>
      </c>
      <c r="D201" s="10">
        <v>0</v>
      </c>
      <c r="E201" s="26">
        <f>D201</f>
        <v>0</v>
      </c>
      <c r="F201" s="49" t="s">
        <v>7</v>
      </c>
    </row>
    <row r="202" spans="1:6" s="27" customFormat="1" ht="15.75" customHeight="1" x14ac:dyDescent="0.3">
      <c r="A202" s="14"/>
      <c r="B202" s="20" t="s">
        <v>411</v>
      </c>
      <c r="C202" s="21" t="s">
        <v>412</v>
      </c>
      <c r="D202" s="10">
        <v>0</v>
      </c>
      <c r="E202" s="26">
        <f>D202</f>
        <v>0</v>
      </c>
      <c r="F202" s="49" t="s">
        <v>7</v>
      </c>
    </row>
    <row r="203" spans="1:6" s="27" customFormat="1" ht="15.75" customHeight="1" x14ac:dyDescent="0.3">
      <c r="A203" s="14"/>
      <c r="B203" s="20" t="s">
        <v>413</v>
      </c>
      <c r="C203" s="21" t="s">
        <v>414</v>
      </c>
      <c r="D203" s="10">
        <v>11230997</v>
      </c>
      <c r="E203" s="26">
        <f>D203</f>
        <v>11230997</v>
      </c>
      <c r="F203" s="49" t="s">
        <v>7</v>
      </c>
    </row>
    <row r="204" spans="1:6" s="27" customFormat="1" ht="15.75" customHeight="1" x14ac:dyDescent="0.3">
      <c r="A204" s="14"/>
      <c r="B204" s="20" t="s">
        <v>415</v>
      </c>
      <c r="C204" s="21" t="s">
        <v>416</v>
      </c>
      <c r="D204" s="10">
        <v>0</v>
      </c>
      <c r="E204" s="26">
        <f>D204</f>
        <v>0</v>
      </c>
      <c r="F204" s="49" t="s">
        <v>7</v>
      </c>
    </row>
    <row r="205" spans="1:6" s="27" customFormat="1" ht="15.75" customHeight="1" x14ac:dyDescent="0.3">
      <c r="A205" s="14"/>
      <c r="B205" s="15" t="s">
        <v>417</v>
      </c>
      <c r="C205" s="16" t="s">
        <v>418</v>
      </c>
      <c r="D205" s="10">
        <v>0</v>
      </c>
      <c r="E205" s="17">
        <f>SUM(E206:E212)</f>
        <v>0</v>
      </c>
      <c r="F205" s="49" t="s">
        <v>7</v>
      </c>
    </row>
    <row r="206" spans="1:6" s="27" customFormat="1" ht="15.75" customHeight="1" x14ac:dyDescent="0.3">
      <c r="A206" s="14"/>
      <c r="B206" s="20" t="s">
        <v>419</v>
      </c>
      <c r="C206" s="21" t="s">
        <v>420</v>
      </c>
      <c r="D206" s="10">
        <v>0</v>
      </c>
      <c r="E206" s="26">
        <f t="shared" ref="E206:E212" si="8">D206</f>
        <v>0</v>
      </c>
      <c r="F206" s="49" t="s">
        <v>7</v>
      </c>
    </row>
    <row r="207" spans="1:6" s="27" customFormat="1" ht="15.75" customHeight="1" x14ac:dyDescent="0.3">
      <c r="A207" s="14"/>
      <c r="B207" s="20" t="s">
        <v>421</v>
      </c>
      <c r="C207" s="21" t="s">
        <v>422</v>
      </c>
      <c r="D207" s="10">
        <v>0</v>
      </c>
      <c r="E207" s="26">
        <f t="shared" si="8"/>
        <v>0</v>
      </c>
      <c r="F207" s="49" t="s">
        <v>7</v>
      </c>
    </row>
    <row r="208" spans="1:6" s="27" customFormat="1" ht="15.75" customHeight="1" x14ac:dyDescent="0.3">
      <c r="A208" s="14"/>
      <c r="B208" s="20" t="s">
        <v>423</v>
      </c>
      <c r="C208" s="21" t="s">
        <v>424</v>
      </c>
      <c r="D208" s="10">
        <v>0</v>
      </c>
      <c r="E208" s="26">
        <f t="shared" si="8"/>
        <v>0</v>
      </c>
      <c r="F208" s="49" t="s">
        <v>7</v>
      </c>
    </row>
    <row r="209" spans="1:6" s="27" customFormat="1" ht="15.75" customHeight="1" x14ac:dyDescent="0.3">
      <c r="A209" s="14"/>
      <c r="B209" s="20" t="s">
        <v>425</v>
      </c>
      <c r="C209" s="21" t="s">
        <v>426</v>
      </c>
      <c r="D209" s="10">
        <v>0</v>
      </c>
      <c r="E209" s="26">
        <f t="shared" si="8"/>
        <v>0</v>
      </c>
      <c r="F209" s="49" t="s">
        <v>7</v>
      </c>
    </row>
    <row r="210" spans="1:6" s="27" customFormat="1" ht="15.75" customHeight="1" x14ac:dyDescent="0.3">
      <c r="A210" s="14"/>
      <c r="B210" s="20" t="s">
        <v>427</v>
      </c>
      <c r="C210" s="21" t="s">
        <v>428</v>
      </c>
      <c r="D210" s="10">
        <v>0</v>
      </c>
      <c r="E210" s="26">
        <f t="shared" si="8"/>
        <v>0</v>
      </c>
      <c r="F210" s="49" t="s">
        <v>7</v>
      </c>
    </row>
    <row r="211" spans="1:6" s="27" customFormat="1" ht="15.75" customHeight="1" x14ac:dyDescent="0.3">
      <c r="A211" s="14"/>
      <c r="B211" s="20" t="s">
        <v>429</v>
      </c>
      <c r="C211" s="21" t="s">
        <v>430</v>
      </c>
      <c r="D211" s="10">
        <v>0</v>
      </c>
      <c r="E211" s="26">
        <f t="shared" si="8"/>
        <v>0</v>
      </c>
      <c r="F211" s="49" t="s">
        <v>7</v>
      </c>
    </row>
    <row r="212" spans="1:6" s="27" customFormat="1" ht="15.75" customHeight="1" x14ac:dyDescent="0.3">
      <c r="A212" s="14"/>
      <c r="B212" s="20" t="s">
        <v>431</v>
      </c>
      <c r="C212" s="21" t="s">
        <v>432</v>
      </c>
      <c r="D212" s="10">
        <v>0</v>
      </c>
      <c r="E212" s="26">
        <f t="shared" si="8"/>
        <v>0</v>
      </c>
      <c r="F212" s="49" t="s">
        <v>7</v>
      </c>
    </row>
    <row r="213" spans="1:6" s="27" customFormat="1" ht="15.75" customHeight="1" x14ac:dyDescent="0.3">
      <c r="A213" s="14"/>
      <c r="B213" s="15" t="s">
        <v>433</v>
      </c>
      <c r="C213" s="16" t="s">
        <v>434</v>
      </c>
      <c r="D213" s="10">
        <v>0</v>
      </c>
      <c r="E213" s="17">
        <f>SUM(E214:E217)</f>
        <v>17089939</v>
      </c>
      <c r="F213" s="49" t="s">
        <v>7</v>
      </c>
    </row>
    <row r="214" spans="1:6" s="27" customFormat="1" ht="15.75" customHeight="1" x14ac:dyDescent="0.3">
      <c r="A214" s="14"/>
      <c r="B214" s="20" t="s">
        <v>435</v>
      </c>
      <c r="C214" s="21" t="s">
        <v>436</v>
      </c>
      <c r="D214" s="10">
        <v>16766383</v>
      </c>
      <c r="E214" s="26">
        <f>D214</f>
        <v>16766383</v>
      </c>
      <c r="F214" s="49" t="s">
        <v>7</v>
      </c>
    </row>
    <row r="215" spans="1:6" s="27" customFormat="1" ht="15.75" customHeight="1" x14ac:dyDescent="0.3">
      <c r="A215" s="14"/>
      <c r="B215" s="20" t="s">
        <v>437</v>
      </c>
      <c r="C215" s="21" t="s">
        <v>438</v>
      </c>
      <c r="D215" s="10">
        <v>323556</v>
      </c>
      <c r="E215" s="26">
        <f>D215</f>
        <v>323556</v>
      </c>
      <c r="F215" s="49" t="s">
        <v>7</v>
      </c>
    </row>
    <row r="216" spans="1:6" s="27" customFormat="1" ht="15.75" customHeight="1" x14ac:dyDescent="0.3">
      <c r="A216" s="14"/>
      <c r="B216" s="20" t="s">
        <v>439</v>
      </c>
      <c r="C216" s="21" t="s">
        <v>440</v>
      </c>
      <c r="D216" s="10">
        <v>0</v>
      </c>
      <c r="E216" s="26">
        <f>D216</f>
        <v>0</v>
      </c>
      <c r="F216" s="49" t="s">
        <v>7</v>
      </c>
    </row>
    <row r="217" spans="1:6" s="27" customFormat="1" ht="15.75" customHeight="1" x14ac:dyDescent="0.3">
      <c r="A217" s="14"/>
      <c r="B217" s="20" t="s">
        <v>441</v>
      </c>
      <c r="C217" s="21" t="s">
        <v>442</v>
      </c>
      <c r="D217" s="10">
        <v>0</v>
      </c>
      <c r="E217" s="26">
        <f>D217</f>
        <v>0</v>
      </c>
      <c r="F217" s="49" t="s">
        <v>7</v>
      </c>
    </row>
    <row r="218" spans="1:6" s="27" customFormat="1" ht="15.75" customHeight="1" x14ac:dyDescent="0.3">
      <c r="A218" s="14"/>
      <c r="B218" s="15" t="s">
        <v>443</v>
      </c>
      <c r="C218" s="16" t="s">
        <v>444</v>
      </c>
      <c r="D218" s="10">
        <v>0</v>
      </c>
      <c r="E218" s="17">
        <f>E219+E220+E224</f>
        <v>1248060</v>
      </c>
      <c r="F218" s="49" t="s">
        <v>7</v>
      </c>
    </row>
    <row r="219" spans="1:6" s="27" customFormat="1" ht="15.75" customHeight="1" x14ac:dyDescent="0.3">
      <c r="A219" s="14"/>
      <c r="B219" s="20" t="s">
        <v>445</v>
      </c>
      <c r="C219" s="21" t="s">
        <v>446</v>
      </c>
      <c r="D219" s="10">
        <v>0</v>
      </c>
      <c r="E219" s="26">
        <f>D219</f>
        <v>0</v>
      </c>
      <c r="F219" s="49" t="s">
        <v>7</v>
      </c>
    </row>
    <row r="220" spans="1:6" s="27" customFormat="1" ht="15.75" customHeight="1" x14ac:dyDescent="0.3">
      <c r="A220" s="14"/>
      <c r="B220" s="20" t="s">
        <v>447</v>
      </c>
      <c r="C220" s="21" t="s">
        <v>448</v>
      </c>
      <c r="D220" s="10">
        <v>0</v>
      </c>
      <c r="E220" s="22">
        <f>SUM(E221:E223)</f>
        <v>1244000</v>
      </c>
      <c r="F220" s="49" t="s">
        <v>7</v>
      </c>
    </row>
    <row r="221" spans="1:6" s="27" customFormat="1" ht="15.75" customHeight="1" x14ac:dyDescent="0.3">
      <c r="A221" s="14"/>
      <c r="B221" s="24" t="s">
        <v>449</v>
      </c>
      <c r="C221" s="25" t="s">
        <v>450</v>
      </c>
      <c r="D221" s="10">
        <v>1244000</v>
      </c>
      <c r="E221" s="26">
        <f>D221</f>
        <v>1244000</v>
      </c>
      <c r="F221" s="49" t="s">
        <v>7</v>
      </c>
    </row>
    <row r="222" spans="1:6" s="27" customFormat="1" ht="15.75" customHeight="1" x14ac:dyDescent="0.3">
      <c r="A222" s="14"/>
      <c r="B222" s="24" t="s">
        <v>451</v>
      </c>
      <c r="C222" s="25" t="s">
        <v>452</v>
      </c>
      <c r="D222" s="10">
        <v>0</v>
      </c>
      <c r="E222" s="26">
        <f>D222</f>
        <v>0</v>
      </c>
      <c r="F222" s="49" t="s">
        <v>7</v>
      </c>
    </row>
    <row r="223" spans="1:6" s="27" customFormat="1" ht="15.75" customHeight="1" x14ac:dyDescent="0.3">
      <c r="A223" s="14"/>
      <c r="B223" s="24" t="s">
        <v>453</v>
      </c>
      <c r="C223" s="25" t="s">
        <v>454</v>
      </c>
      <c r="D223" s="10">
        <v>0</v>
      </c>
      <c r="E223" s="26">
        <f>D223</f>
        <v>0</v>
      </c>
      <c r="F223" s="49" t="s">
        <v>7</v>
      </c>
    </row>
    <row r="224" spans="1:6" s="27" customFormat="1" ht="15.75" customHeight="1" thickBot="1" x14ac:dyDescent="0.35">
      <c r="A224" s="33"/>
      <c r="B224" s="57" t="s">
        <v>455</v>
      </c>
      <c r="C224" s="58" t="s">
        <v>456</v>
      </c>
      <c r="D224" s="10">
        <v>4060</v>
      </c>
      <c r="E224" s="26">
        <f>D224</f>
        <v>4060</v>
      </c>
      <c r="F224" s="49" t="s">
        <v>7</v>
      </c>
    </row>
    <row r="225" spans="1:6" s="27" customFormat="1" ht="15.75" customHeight="1" x14ac:dyDescent="0.3">
      <c r="A225" s="30"/>
      <c r="B225" s="36" t="s">
        <v>457</v>
      </c>
      <c r="C225" s="37" t="s">
        <v>458</v>
      </c>
      <c r="D225" s="10">
        <v>0</v>
      </c>
      <c r="E225" s="38">
        <f>SUM(E226:E227)</f>
        <v>0</v>
      </c>
      <c r="F225" s="49" t="s">
        <v>7</v>
      </c>
    </row>
    <row r="226" spans="1:6" s="27" customFormat="1" ht="15.75" customHeight="1" x14ac:dyDescent="0.3">
      <c r="A226" s="14"/>
      <c r="B226" s="15" t="s">
        <v>459</v>
      </c>
      <c r="C226" s="16" t="s">
        <v>460</v>
      </c>
      <c r="D226" s="10">
        <v>0</v>
      </c>
      <c r="E226" s="26">
        <f>D226</f>
        <v>0</v>
      </c>
      <c r="F226" s="49" t="s">
        <v>7</v>
      </c>
    </row>
    <row r="227" spans="1:6" s="27" customFormat="1" ht="15.75" customHeight="1" thickBot="1" x14ac:dyDescent="0.35">
      <c r="A227" s="33"/>
      <c r="B227" s="60" t="s">
        <v>461</v>
      </c>
      <c r="C227" s="61" t="s">
        <v>462</v>
      </c>
      <c r="D227" s="10">
        <v>0</v>
      </c>
      <c r="E227" s="26">
        <f>D227</f>
        <v>0</v>
      </c>
      <c r="F227" s="49" t="s">
        <v>7</v>
      </c>
    </row>
    <row r="228" spans="1:6" s="27" customFormat="1" ht="15.75" customHeight="1" x14ac:dyDescent="0.3">
      <c r="A228" s="30"/>
      <c r="B228" s="36" t="s">
        <v>463</v>
      </c>
      <c r="C228" s="37" t="s">
        <v>464</v>
      </c>
      <c r="D228" s="10">
        <v>0</v>
      </c>
      <c r="E228" s="38">
        <f>E229+E230+E236+E242+E243+E253+E257+E260+E261+E262+E263</f>
        <v>53580567</v>
      </c>
      <c r="F228" s="49" t="s">
        <v>7</v>
      </c>
    </row>
    <row r="229" spans="1:6" s="27" customFormat="1" ht="15.75" customHeight="1" x14ac:dyDescent="0.3">
      <c r="A229" s="14"/>
      <c r="B229" s="15" t="s">
        <v>465</v>
      </c>
      <c r="C229" s="16" t="s">
        <v>466</v>
      </c>
      <c r="D229" s="10">
        <v>0</v>
      </c>
      <c r="E229" s="26">
        <f>D229</f>
        <v>0</v>
      </c>
      <c r="F229" s="49" t="s">
        <v>7</v>
      </c>
    </row>
    <row r="230" spans="1:6" s="27" customFormat="1" ht="15.75" customHeight="1" x14ac:dyDescent="0.3">
      <c r="A230" s="14"/>
      <c r="B230" s="15" t="s">
        <v>467</v>
      </c>
      <c r="C230" s="16" t="s">
        <v>468</v>
      </c>
      <c r="D230" s="10">
        <v>0</v>
      </c>
      <c r="E230" s="17">
        <f>SUM(E231:E235)</f>
        <v>0</v>
      </c>
      <c r="F230" s="49" t="s">
        <v>7</v>
      </c>
    </row>
    <row r="231" spans="1:6" s="27" customFormat="1" ht="15.75" customHeight="1" x14ac:dyDescent="0.3">
      <c r="A231" s="14" t="s">
        <v>211</v>
      </c>
      <c r="B231" s="20" t="s">
        <v>469</v>
      </c>
      <c r="C231" s="21" t="s">
        <v>470</v>
      </c>
      <c r="D231" s="10">
        <v>0</v>
      </c>
      <c r="E231" s="26">
        <f>D231</f>
        <v>0</v>
      </c>
      <c r="F231" s="49" t="s">
        <v>7</v>
      </c>
    </row>
    <row r="232" spans="1:6" s="27" customFormat="1" ht="15.75" customHeight="1" x14ac:dyDescent="0.3">
      <c r="A232" s="14"/>
      <c r="B232" s="20" t="s">
        <v>471</v>
      </c>
      <c r="C232" s="21" t="s">
        <v>472</v>
      </c>
      <c r="D232" s="10">
        <v>0</v>
      </c>
      <c r="E232" s="26">
        <f>D232</f>
        <v>0</v>
      </c>
      <c r="F232" s="49" t="s">
        <v>7</v>
      </c>
    </row>
    <row r="233" spans="1:6" s="27" customFormat="1" ht="15.75" customHeight="1" x14ac:dyDescent="0.3">
      <c r="A233" s="14" t="s">
        <v>206</v>
      </c>
      <c r="B233" s="20" t="s">
        <v>473</v>
      </c>
      <c r="C233" s="21" t="s">
        <v>474</v>
      </c>
      <c r="D233" s="10">
        <v>0</v>
      </c>
      <c r="E233" s="26">
        <f>D233</f>
        <v>0</v>
      </c>
      <c r="F233" s="49" t="s">
        <v>7</v>
      </c>
    </row>
    <row r="234" spans="1:6" s="27" customFormat="1" ht="15.75" customHeight="1" x14ac:dyDescent="0.3">
      <c r="A234" s="14" t="s">
        <v>206</v>
      </c>
      <c r="B234" s="67" t="s">
        <v>475</v>
      </c>
      <c r="C234" s="68" t="s">
        <v>476</v>
      </c>
      <c r="D234" s="10">
        <v>0</v>
      </c>
      <c r="E234" s="26">
        <f>D234</f>
        <v>0</v>
      </c>
      <c r="F234" s="49" t="s">
        <v>7</v>
      </c>
    </row>
    <row r="235" spans="1:6" s="27" customFormat="1" ht="15.75" customHeight="1" x14ac:dyDescent="0.3">
      <c r="A235" s="14" t="s">
        <v>206</v>
      </c>
      <c r="B235" s="20" t="s">
        <v>477</v>
      </c>
      <c r="C235" s="21" t="s">
        <v>478</v>
      </c>
      <c r="D235" s="10">
        <v>0</v>
      </c>
      <c r="E235" s="26">
        <f>D235</f>
        <v>0</v>
      </c>
      <c r="F235" s="49" t="s">
        <v>7</v>
      </c>
    </row>
    <row r="236" spans="1:6" s="27" customFormat="1" ht="15.75" customHeight="1" x14ac:dyDescent="0.3">
      <c r="A236" s="14"/>
      <c r="B236" s="15" t="s">
        <v>479</v>
      </c>
      <c r="C236" s="16" t="s">
        <v>480</v>
      </c>
      <c r="D236" s="10">
        <v>0</v>
      </c>
      <c r="E236" s="17">
        <f>SUM(E237:E241)</f>
        <v>0</v>
      </c>
      <c r="F236" s="49" t="s">
        <v>7</v>
      </c>
    </row>
    <row r="237" spans="1:6" s="27" customFormat="1" ht="15.75" customHeight="1" x14ac:dyDescent="0.3">
      <c r="A237" s="14" t="s">
        <v>240</v>
      </c>
      <c r="B237" s="20" t="s">
        <v>481</v>
      </c>
      <c r="C237" s="21" t="s">
        <v>482</v>
      </c>
      <c r="D237" s="10">
        <v>0</v>
      </c>
      <c r="E237" s="26">
        <f t="shared" ref="E237:E242" si="9">D237</f>
        <v>0</v>
      </c>
      <c r="F237" s="49" t="s">
        <v>7</v>
      </c>
    </row>
    <row r="238" spans="1:6" s="27" customFormat="1" ht="15" customHeight="1" x14ac:dyDescent="0.3">
      <c r="A238" s="14" t="s">
        <v>247</v>
      </c>
      <c r="B238" s="20" t="s">
        <v>483</v>
      </c>
      <c r="C238" s="21" t="s">
        <v>484</v>
      </c>
      <c r="D238" s="10">
        <v>0</v>
      </c>
      <c r="E238" s="26">
        <f t="shared" si="9"/>
        <v>0</v>
      </c>
      <c r="F238" s="49" t="s">
        <v>7</v>
      </c>
    </row>
    <row r="239" spans="1:6" s="27" customFormat="1" ht="15" customHeight="1" x14ac:dyDescent="0.3">
      <c r="A239" s="14" t="s">
        <v>211</v>
      </c>
      <c r="B239" s="20" t="s">
        <v>485</v>
      </c>
      <c r="C239" s="21" t="s">
        <v>486</v>
      </c>
      <c r="D239" s="10">
        <v>0</v>
      </c>
      <c r="E239" s="26">
        <f t="shared" si="9"/>
        <v>0</v>
      </c>
      <c r="F239" s="49" t="s">
        <v>7</v>
      </c>
    </row>
    <row r="240" spans="1:6" s="27" customFormat="1" ht="15.75" customHeight="1" x14ac:dyDescent="0.3">
      <c r="A240" s="14" t="s">
        <v>240</v>
      </c>
      <c r="B240" s="20" t="s">
        <v>487</v>
      </c>
      <c r="C240" s="21" t="s">
        <v>488</v>
      </c>
      <c r="D240" s="10">
        <v>0</v>
      </c>
      <c r="E240" s="26">
        <f t="shared" si="9"/>
        <v>0</v>
      </c>
      <c r="F240" s="49" t="s">
        <v>7</v>
      </c>
    </row>
    <row r="241" spans="1:6" s="27" customFormat="1" ht="15.75" customHeight="1" x14ac:dyDescent="0.3">
      <c r="A241" s="14"/>
      <c r="B241" s="20" t="s">
        <v>489</v>
      </c>
      <c r="C241" s="21" t="s">
        <v>490</v>
      </c>
      <c r="D241" s="10">
        <v>0</v>
      </c>
      <c r="E241" s="26">
        <f t="shared" si="9"/>
        <v>0</v>
      </c>
      <c r="F241" s="49" t="s">
        <v>7</v>
      </c>
    </row>
    <row r="242" spans="1:6" s="27" customFormat="1" ht="15.75" customHeight="1" x14ac:dyDescent="0.3">
      <c r="A242" s="14"/>
      <c r="B242" s="15" t="s">
        <v>491</v>
      </c>
      <c r="C242" s="16" t="s">
        <v>492</v>
      </c>
      <c r="D242" s="10">
        <v>0</v>
      </c>
      <c r="E242" s="26">
        <f t="shared" si="9"/>
        <v>0</v>
      </c>
      <c r="F242" s="49" t="s">
        <v>7</v>
      </c>
    </row>
    <row r="243" spans="1:6" s="27" customFormat="1" ht="15.75" customHeight="1" x14ac:dyDescent="0.3">
      <c r="A243" s="14"/>
      <c r="B243" s="15" t="s">
        <v>493</v>
      </c>
      <c r="C243" s="16" t="s">
        <v>494</v>
      </c>
      <c r="D243" s="10">
        <v>0</v>
      </c>
      <c r="E243" s="17">
        <f>E244+E251+E252</f>
        <v>405900</v>
      </c>
      <c r="F243" s="49" t="s">
        <v>7</v>
      </c>
    </row>
    <row r="244" spans="1:6" s="27" customFormat="1" ht="41.25" customHeight="1" x14ac:dyDescent="0.3">
      <c r="A244" s="14"/>
      <c r="B244" s="69" t="s">
        <v>495</v>
      </c>
      <c r="C244" s="70" t="s">
        <v>496</v>
      </c>
      <c r="D244" s="10">
        <v>0</v>
      </c>
      <c r="E244" s="22">
        <f>SUM(E245:E250)</f>
        <v>403441</v>
      </c>
      <c r="F244" s="49" t="s">
        <v>7</v>
      </c>
    </row>
    <row r="245" spans="1:6" s="27" customFormat="1" ht="17.25" customHeight="1" x14ac:dyDescent="0.3">
      <c r="A245" s="14" t="s">
        <v>240</v>
      </c>
      <c r="B245" s="46" t="s">
        <v>497</v>
      </c>
      <c r="C245" s="47" t="s">
        <v>498</v>
      </c>
      <c r="D245" s="10">
        <v>0</v>
      </c>
      <c r="E245" s="26">
        <f t="shared" ref="E245:E252" si="10">D245</f>
        <v>0</v>
      </c>
      <c r="F245" s="49" t="s">
        <v>7</v>
      </c>
    </row>
    <row r="246" spans="1:6" s="27" customFormat="1" ht="30.75" customHeight="1" x14ac:dyDescent="0.3">
      <c r="A246" s="14" t="s">
        <v>240</v>
      </c>
      <c r="B246" s="46" t="s">
        <v>499</v>
      </c>
      <c r="C246" s="47" t="s">
        <v>500</v>
      </c>
      <c r="D246" s="10">
        <v>0</v>
      </c>
      <c r="E246" s="26">
        <f t="shared" si="10"/>
        <v>0</v>
      </c>
      <c r="F246" s="49" t="s">
        <v>7</v>
      </c>
    </row>
    <row r="247" spans="1:6" s="27" customFormat="1" ht="32.25" customHeight="1" x14ac:dyDescent="0.3">
      <c r="A247" s="14" t="s">
        <v>240</v>
      </c>
      <c r="B247" s="46" t="s">
        <v>501</v>
      </c>
      <c r="C247" s="47" t="s">
        <v>502</v>
      </c>
      <c r="D247" s="10">
        <v>0</v>
      </c>
      <c r="E247" s="26">
        <f t="shared" si="10"/>
        <v>0</v>
      </c>
      <c r="F247" s="49" t="s">
        <v>7</v>
      </c>
    </row>
    <row r="248" spans="1:6" s="27" customFormat="1" ht="17.25" customHeight="1" x14ac:dyDescent="0.3">
      <c r="A248" s="14" t="s">
        <v>247</v>
      </c>
      <c r="B248" s="46" t="s">
        <v>503</v>
      </c>
      <c r="C248" s="47" t="s">
        <v>504</v>
      </c>
      <c r="D248" s="10">
        <v>0</v>
      </c>
      <c r="E248" s="26">
        <f t="shared" si="10"/>
        <v>0</v>
      </c>
      <c r="F248" s="49" t="s">
        <v>7</v>
      </c>
    </row>
    <row r="249" spans="1:6" s="27" customFormat="1" ht="18" customHeight="1" x14ac:dyDescent="0.3">
      <c r="A249" s="14" t="s">
        <v>240</v>
      </c>
      <c r="B249" s="46" t="s">
        <v>505</v>
      </c>
      <c r="C249" s="47" t="s">
        <v>506</v>
      </c>
      <c r="D249" s="10">
        <v>0</v>
      </c>
      <c r="E249" s="26">
        <f t="shared" si="10"/>
        <v>0</v>
      </c>
      <c r="F249" s="49" t="s">
        <v>7</v>
      </c>
    </row>
    <row r="250" spans="1:6" s="27" customFormat="1" ht="18" customHeight="1" x14ac:dyDescent="0.3">
      <c r="A250" s="14" t="s">
        <v>240</v>
      </c>
      <c r="B250" s="46" t="s">
        <v>507</v>
      </c>
      <c r="C250" s="47" t="s">
        <v>508</v>
      </c>
      <c r="D250" s="10">
        <v>403441</v>
      </c>
      <c r="E250" s="26">
        <f t="shared" si="10"/>
        <v>403441</v>
      </c>
      <c r="F250" s="49" t="s">
        <v>7</v>
      </c>
    </row>
    <row r="251" spans="1:6" s="27" customFormat="1" ht="15" customHeight="1" x14ac:dyDescent="0.3">
      <c r="A251" s="14" t="s">
        <v>206</v>
      </c>
      <c r="B251" s="20" t="s">
        <v>509</v>
      </c>
      <c r="C251" s="21" t="s">
        <v>510</v>
      </c>
      <c r="D251" s="10">
        <v>2459</v>
      </c>
      <c r="E251" s="26">
        <f t="shared" si="10"/>
        <v>2459</v>
      </c>
      <c r="F251" s="49" t="s">
        <v>7</v>
      </c>
    </row>
    <row r="252" spans="1:6" s="27" customFormat="1" ht="15" customHeight="1" x14ac:dyDescent="0.3">
      <c r="A252" s="49" t="s">
        <v>247</v>
      </c>
      <c r="B252" s="20" t="s">
        <v>511</v>
      </c>
      <c r="C252" s="21" t="s">
        <v>512</v>
      </c>
      <c r="D252" s="10">
        <v>0</v>
      </c>
      <c r="E252" s="26">
        <f t="shared" si="10"/>
        <v>0</v>
      </c>
      <c r="F252" s="49" t="s">
        <v>7</v>
      </c>
    </row>
    <row r="253" spans="1:6" s="27" customFormat="1" ht="15.75" customHeight="1" x14ac:dyDescent="0.3">
      <c r="A253" s="14"/>
      <c r="B253" s="15" t="s">
        <v>513</v>
      </c>
      <c r="C253" s="16" t="s">
        <v>514</v>
      </c>
      <c r="D253" s="10">
        <v>0</v>
      </c>
      <c r="E253" s="17">
        <f>SUM(E254:E256)</f>
        <v>0</v>
      </c>
      <c r="F253" s="49" t="s">
        <v>7</v>
      </c>
    </row>
    <row r="254" spans="1:6" s="27" customFormat="1" ht="29.25" customHeight="1" x14ac:dyDescent="0.3">
      <c r="A254" s="14"/>
      <c r="B254" s="69" t="s">
        <v>515</v>
      </c>
      <c r="C254" s="70" t="s">
        <v>516</v>
      </c>
      <c r="D254" s="10">
        <v>0</v>
      </c>
      <c r="E254" s="26">
        <f>D254</f>
        <v>0</v>
      </c>
      <c r="F254" s="49" t="s">
        <v>7</v>
      </c>
    </row>
    <row r="255" spans="1:6" s="27" customFormat="1" ht="15.75" customHeight="1" x14ac:dyDescent="0.3">
      <c r="A255" s="14"/>
      <c r="B255" s="65" t="s">
        <v>517</v>
      </c>
      <c r="C255" s="66" t="s">
        <v>518</v>
      </c>
      <c r="D255" s="10">
        <v>0</v>
      </c>
      <c r="E255" s="26">
        <f>D255</f>
        <v>0</v>
      </c>
      <c r="F255" s="49" t="s">
        <v>7</v>
      </c>
    </row>
    <row r="256" spans="1:6" s="27" customFormat="1" ht="15.75" customHeight="1" x14ac:dyDescent="0.3">
      <c r="A256" s="14"/>
      <c r="B256" s="65" t="s">
        <v>519</v>
      </c>
      <c r="C256" s="66" t="s">
        <v>520</v>
      </c>
      <c r="D256" s="10">
        <v>0</v>
      </c>
      <c r="E256" s="26">
        <f>D256</f>
        <v>0</v>
      </c>
      <c r="F256" s="49" t="s">
        <v>7</v>
      </c>
    </row>
    <row r="257" spans="1:6" s="27" customFormat="1" ht="15.75" customHeight="1" x14ac:dyDescent="0.3">
      <c r="A257" s="49"/>
      <c r="B257" s="36" t="s">
        <v>521</v>
      </c>
      <c r="C257" s="37" t="s">
        <v>522</v>
      </c>
      <c r="D257" s="10">
        <v>0</v>
      </c>
      <c r="E257" s="38">
        <f>SUM(E258:E259)</f>
        <v>34512568</v>
      </c>
      <c r="F257" s="49" t="s">
        <v>7</v>
      </c>
    </row>
    <row r="258" spans="1:6" s="27" customFormat="1" ht="18.75" customHeight="1" x14ac:dyDescent="0.3">
      <c r="A258" s="14"/>
      <c r="B258" s="69" t="s">
        <v>523</v>
      </c>
      <c r="C258" s="70" t="s">
        <v>524</v>
      </c>
      <c r="D258" s="10">
        <v>0</v>
      </c>
      <c r="E258" s="26">
        <f>D258</f>
        <v>0</v>
      </c>
      <c r="F258" s="49" t="s">
        <v>7</v>
      </c>
    </row>
    <row r="259" spans="1:6" s="27" customFormat="1" ht="15.75" customHeight="1" x14ac:dyDescent="0.3">
      <c r="A259" s="14"/>
      <c r="B259" s="65" t="s">
        <v>525</v>
      </c>
      <c r="C259" s="66" t="s">
        <v>526</v>
      </c>
      <c r="D259" s="10">
        <v>34512568</v>
      </c>
      <c r="E259" s="26">
        <f>D259</f>
        <v>34512568</v>
      </c>
      <c r="F259" s="49" t="s">
        <v>7</v>
      </c>
    </row>
    <row r="260" spans="1:6" s="27" customFormat="1" ht="15.75" customHeight="1" x14ac:dyDescent="0.3">
      <c r="A260" s="49"/>
      <c r="B260" s="15" t="s">
        <v>527</v>
      </c>
      <c r="C260" s="16" t="s">
        <v>528</v>
      </c>
      <c r="D260" s="10">
        <v>123</v>
      </c>
      <c r="E260" s="17">
        <f>D260</f>
        <v>123</v>
      </c>
      <c r="F260" s="49" t="s">
        <v>7</v>
      </c>
    </row>
    <row r="261" spans="1:6" s="27" customFormat="1" ht="15.75" customHeight="1" x14ac:dyDescent="0.3">
      <c r="A261" s="49"/>
      <c r="B261" s="15" t="s">
        <v>529</v>
      </c>
      <c r="C261" s="16" t="s">
        <v>530</v>
      </c>
      <c r="D261" s="10">
        <v>4511575</v>
      </c>
      <c r="E261" s="17">
        <f>D261</f>
        <v>4511575</v>
      </c>
      <c r="F261" s="49" t="s">
        <v>7</v>
      </c>
    </row>
    <row r="262" spans="1:6" s="27" customFormat="1" ht="15.75" customHeight="1" x14ac:dyDescent="0.3">
      <c r="A262" s="49"/>
      <c r="B262" s="15" t="s">
        <v>531</v>
      </c>
      <c r="C262" s="16" t="s">
        <v>532</v>
      </c>
      <c r="D262" s="10">
        <v>2227056</v>
      </c>
      <c r="E262" s="17">
        <f>D262</f>
        <v>2227056</v>
      </c>
      <c r="F262" s="49" t="s">
        <v>7</v>
      </c>
    </row>
    <row r="263" spans="1:6" s="27" customFormat="1" ht="15.75" customHeight="1" x14ac:dyDescent="0.3">
      <c r="A263" s="49"/>
      <c r="B263" s="15" t="s">
        <v>533</v>
      </c>
      <c r="C263" s="16" t="s">
        <v>534</v>
      </c>
      <c r="D263" s="10">
        <v>0</v>
      </c>
      <c r="E263" s="17">
        <f>SUM(E264:E267)</f>
        <v>11923345</v>
      </c>
      <c r="F263" s="49" t="s">
        <v>7</v>
      </c>
    </row>
    <row r="264" spans="1:6" s="27" customFormat="1" ht="15.75" customHeight="1" x14ac:dyDescent="0.3">
      <c r="A264" s="49"/>
      <c r="B264" s="20" t="s">
        <v>535</v>
      </c>
      <c r="C264" s="21" t="s">
        <v>536</v>
      </c>
      <c r="D264" s="10">
        <v>0</v>
      </c>
      <c r="E264" s="26">
        <f>D264</f>
        <v>0</v>
      </c>
      <c r="F264" s="49" t="s">
        <v>7</v>
      </c>
    </row>
    <row r="265" spans="1:6" s="27" customFormat="1" ht="15.75" customHeight="1" x14ac:dyDescent="0.3">
      <c r="A265" s="14"/>
      <c r="B265" s="20" t="s">
        <v>537</v>
      </c>
      <c r="C265" s="21" t="s">
        <v>538</v>
      </c>
      <c r="D265" s="10">
        <v>11349498</v>
      </c>
      <c r="E265" s="26">
        <f>D265</f>
        <v>11349498</v>
      </c>
      <c r="F265" s="49" t="s">
        <v>7</v>
      </c>
    </row>
    <row r="266" spans="1:6" s="27" customFormat="1" ht="15.75" customHeight="1" x14ac:dyDescent="0.3">
      <c r="A266" s="14"/>
      <c r="B266" s="20" t="s">
        <v>539</v>
      </c>
      <c r="C266" s="21" t="s">
        <v>540</v>
      </c>
      <c r="D266" s="10">
        <v>0</v>
      </c>
      <c r="E266" s="26">
        <f>D266</f>
        <v>0</v>
      </c>
      <c r="F266" s="49" t="s">
        <v>7</v>
      </c>
    </row>
    <row r="267" spans="1:6" s="27" customFormat="1" ht="15.75" customHeight="1" thickBot="1" x14ac:dyDescent="0.35">
      <c r="A267" s="14"/>
      <c r="B267" s="57" t="s">
        <v>541</v>
      </c>
      <c r="C267" s="58" t="s">
        <v>542</v>
      </c>
      <c r="D267" s="10">
        <v>573847</v>
      </c>
      <c r="E267" s="26">
        <f>D267</f>
        <v>573847</v>
      </c>
      <c r="F267" s="49" t="s">
        <v>7</v>
      </c>
    </row>
    <row r="268" spans="1:6" s="27" customFormat="1" ht="15.75" customHeight="1" x14ac:dyDescent="0.3">
      <c r="A268" s="30"/>
      <c r="B268" s="36" t="s">
        <v>543</v>
      </c>
      <c r="C268" s="37" t="s">
        <v>544</v>
      </c>
      <c r="D268" s="10">
        <v>0</v>
      </c>
      <c r="E268" s="38">
        <f>E269+E272</f>
        <v>140390</v>
      </c>
      <c r="F268" s="49" t="s">
        <v>7</v>
      </c>
    </row>
    <row r="269" spans="1:6" s="27" customFormat="1" ht="15.75" customHeight="1" x14ac:dyDescent="0.3">
      <c r="A269" s="14"/>
      <c r="B269" s="15" t="s">
        <v>545</v>
      </c>
      <c r="C269" s="16" t="s">
        <v>546</v>
      </c>
      <c r="D269" s="10">
        <v>0</v>
      </c>
      <c r="E269" s="17">
        <f>SUM(E270:E271)</f>
        <v>140390</v>
      </c>
      <c r="F269" s="49" t="s">
        <v>7</v>
      </c>
    </row>
    <row r="270" spans="1:6" s="27" customFormat="1" ht="15.75" customHeight="1" x14ac:dyDescent="0.3">
      <c r="A270" s="14"/>
      <c r="B270" s="20" t="s">
        <v>547</v>
      </c>
      <c r="C270" s="21" t="s">
        <v>548</v>
      </c>
      <c r="D270" s="10">
        <v>140390</v>
      </c>
      <c r="E270" s="26">
        <f>D270</f>
        <v>140390</v>
      </c>
      <c r="F270" s="49" t="s">
        <v>7</v>
      </c>
    </row>
    <row r="271" spans="1:6" s="27" customFormat="1" ht="15.75" customHeight="1" x14ac:dyDescent="0.3">
      <c r="A271" s="49" t="s">
        <v>247</v>
      </c>
      <c r="B271" s="20" t="s">
        <v>549</v>
      </c>
      <c r="C271" s="21" t="s">
        <v>550</v>
      </c>
      <c r="D271" s="10">
        <v>0</v>
      </c>
      <c r="E271" s="26">
        <f>D271</f>
        <v>0</v>
      </c>
      <c r="F271" s="49" t="s">
        <v>7</v>
      </c>
    </row>
    <row r="272" spans="1:6" s="27" customFormat="1" ht="15.75" customHeight="1" x14ac:dyDescent="0.3">
      <c r="A272" s="14"/>
      <c r="B272" s="15" t="s">
        <v>551</v>
      </c>
      <c r="C272" s="16" t="s">
        <v>552</v>
      </c>
      <c r="D272" s="10">
        <v>0</v>
      </c>
      <c r="E272" s="17">
        <f>SUM(E273:E274)</f>
        <v>0</v>
      </c>
      <c r="F272" s="49" t="s">
        <v>7</v>
      </c>
    </row>
    <row r="273" spans="1:252" s="27" customFormat="1" ht="15.75" customHeight="1" x14ac:dyDescent="0.3">
      <c r="A273" s="14"/>
      <c r="B273" s="20" t="s">
        <v>553</v>
      </c>
      <c r="C273" s="21" t="s">
        <v>554</v>
      </c>
      <c r="D273" s="10">
        <v>0</v>
      </c>
      <c r="E273" s="26">
        <f>D273</f>
        <v>0</v>
      </c>
      <c r="F273" s="49" t="s">
        <v>7</v>
      </c>
    </row>
    <row r="274" spans="1:252" s="27" customFormat="1" ht="15.75" customHeight="1" thickBot="1" x14ac:dyDescent="0.35">
      <c r="A274" s="33" t="s">
        <v>247</v>
      </c>
      <c r="B274" s="57" t="s">
        <v>555</v>
      </c>
      <c r="C274" s="58" t="s">
        <v>556</v>
      </c>
      <c r="D274" s="10">
        <v>0</v>
      </c>
      <c r="E274" s="26">
        <f>D274</f>
        <v>0</v>
      </c>
      <c r="F274" s="49" t="s">
        <v>7</v>
      </c>
    </row>
    <row r="275" spans="1:252" s="27" customFormat="1" ht="15.75" customHeight="1" x14ac:dyDescent="0.3">
      <c r="A275" s="59"/>
      <c r="B275" s="8" t="s">
        <v>557</v>
      </c>
      <c r="C275" s="9" t="s">
        <v>558</v>
      </c>
      <c r="D275" s="10">
        <v>0</v>
      </c>
      <c r="E275" s="11">
        <f>SUM(E276:E279)</f>
        <v>0</v>
      </c>
      <c r="F275" s="49" t="s">
        <v>7</v>
      </c>
    </row>
    <row r="276" spans="1:252" s="27" customFormat="1" ht="15.75" customHeight="1" x14ac:dyDescent="0.3">
      <c r="A276" s="14"/>
      <c r="B276" s="15" t="s">
        <v>559</v>
      </c>
      <c r="C276" s="16" t="s">
        <v>560</v>
      </c>
      <c r="D276" s="10">
        <v>0</v>
      </c>
      <c r="E276" s="26">
        <f>D276</f>
        <v>0</v>
      </c>
      <c r="F276" s="49" t="s">
        <v>7</v>
      </c>
    </row>
    <row r="277" spans="1:252" s="27" customFormat="1" ht="15.75" customHeight="1" x14ac:dyDescent="0.3">
      <c r="A277" s="14"/>
      <c r="B277" s="15" t="s">
        <v>561</v>
      </c>
      <c r="C277" s="16" t="s">
        <v>562</v>
      </c>
      <c r="D277" s="10">
        <v>0</v>
      </c>
      <c r="E277" s="26">
        <f>D277</f>
        <v>0</v>
      </c>
      <c r="F277" s="49" t="s">
        <v>7</v>
      </c>
    </row>
    <row r="278" spans="1:252" s="27" customFormat="1" ht="15.75" customHeight="1" x14ac:dyDescent="0.3">
      <c r="A278" s="14"/>
      <c r="B278" s="36" t="s">
        <v>563</v>
      </c>
      <c r="C278" s="37" t="s">
        <v>564</v>
      </c>
      <c r="D278" s="10">
        <v>0</v>
      </c>
      <c r="E278" s="26">
        <f>D278</f>
        <v>0</v>
      </c>
      <c r="F278" s="49" t="s">
        <v>7</v>
      </c>
    </row>
    <row r="279" spans="1:252" s="27" customFormat="1" ht="15.75" customHeight="1" thickBot="1" x14ac:dyDescent="0.35">
      <c r="A279" s="33"/>
      <c r="B279" s="60" t="s">
        <v>565</v>
      </c>
      <c r="C279" s="61" t="s">
        <v>566</v>
      </c>
      <c r="D279" s="10">
        <v>0</v>
      </c>
      <c r="E279" s="26">
        <f>D279</f>
        <v>0</v>
      </c>
      <c r="F279" s="49" t="s">
        <v>7</v>
      </c>
    </row>
    <row r="280" spans="1:252" s="73" customFormat="1" x14ac:dyDescent="0.3">
      <c r="A280" s="6"/>
      <c r="B280" s="6"/>
      <c r="C280" s="6"/>
      <c r="D280" s="6"/>
      <c r="E280" s="71"/>
      <c r="F280" s="72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</row>
    <row r="281" spans="1:252" s="73" customFormat="1" x14ac:dyDescent="0.3">
      <c r="A281" s="6"/>
      <c r="B281" s="6"/>
      <c r="C281" s="6"/>
      <c r="D281" s="6"/>
      <c r="E281" s="7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</row>
    <row r="282" spans="1:252" s="73" customFormat="1" x14ac:dyDescent="0.3">
      <c r="A282" s="6"/>
      <c r="B282" s="6"/>
      <c r="C282" s="6"/>
      <c r="D282" s="6"/>
      <c r="E282" s="7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</row>
    <row r="283" spans="1:252" s="73" customFormat="1" x14ac:dyDescent="0.3">
      <c r="A283" s="6"/>
      <c r="B283" s="6"/>
      <c r="C283" s="6"/>
      <c r="D283" s="6"/>
      <c r="E283" s="7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</row>
    <row r="284" spans="1:252" s="73" customFormat="1" x14ac:dyDescent="0.3">
      <c r="A284" s="6"/>
      <c r="B284" s="6"/>
      <c r="C284" s="6"/>
      <c r="D284" s="6"/>
      <c r="E284" s="7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</row>
    <row r="285" spans="1:252" s="73" customFormat="1" x14ac:dyDescent="0.3">
      <c r="A285" s="6"/>
      <c r="B285" s="6"/>
      <c r="C285" s="6"/>
      <c r="D285" s="6"/>
      <c r="E285" s="7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</row>
    <row r="286" spans="1:252" s="73" customFormat="1" x14ac:dyDescent="0.3">
      <c r="A286" s="6"/>
      <c r="B286" s="6"/>
      <c r="C286" s="6"/>
      <c r="D286" s="6"/>
      <c r="E286" s="7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</row>
    <row r="287" spans="1:252" s="73" customFormat="1" x14ac:dyDescent="0.3">
      <c r="A287" s="6"/>
      <c r="B287" s="6"/>
      <c r="C287" s="6"/>
      <c r="D287" s="6"/>
      <c r="E287" s="7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</row>
    <row r="288" spans="1:252" s="73" customFormat="1" x14ac:dyDescent="0.3">
      <c r="A288" s="6"/>
      <c r="B288" s="6"/>
      <c r="C288" s="6"/>
      <c r="D288" s="6"/>
      <c r="E288" s="7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</row>
    <row r="289" spans="1:252" s="73" customFormat="1" x14ac:dyDescent="0.3">
      <c r="A289" s="6"/>
      <c r="B289" s="6"/>
      <c r="C289" s="6"/>
      <c r="D289" s="6"/>
      <c r="E289" s="7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</row>
    <row r="290" spans="1:252" s="73" customFormat="1" x14ac:dyDescent="0.3">
      <c r="A290" s="6"/>
      <c r="B290" s="6"/>
      <c r="C290" s="6"/>
      <c r="D290" s="6"/>
      <c r="E290" s="7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</row>
    <row r="291" spans="1:252" s="73" customFormat="1" x14ac:dyDescent="0.3">
      <c r="A291" s="6"/>
      <c r="B291" s="6"/>
      <c r="C291" s="6"/>
      <c r="D291" s="6"/>
      <c r="E291" s="7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</row>
    <row r="292" spans="1:252" s="73" customFormat="1" x14ac:dyDescent="0.3">
      <c r="A292" s="6"/>
      <c r="B292" s="6"/>
      <c r="C292" s="6"/>
      <c r="D292" s="6"/>
      <c r="E292" s="7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</row>
    <row r="293" spans="1:252" s="73" customFormat="1" x14ac:dyDescent="0.3">
      <c r="A293" s="6"/>
      <c r="B293" s="6"/>
      <c r="C293" s="6"/>
      <c r="D293" s="6"/>
      <c r="E293" s="7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</row>
    <row r="294" spans="1:252" s="73" customFormat="1" x14ac:dyDescent="0.3">
      <c r="A294" s="6"/>
      <c r="B294" s="6"/>
      <c r="C294" s="6"/>
      <c r="D294" s="6"/>
      <c r="E294" s="7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</row>
    <row r="295" spans="1:252" s="73" customFormat="1" x14ac:dyDescent="0.3">
      <c r="A295" s="6"/>
      <c r="B295" s="6"/>
      <c r="C295" s="6"/>
      <c r="D295" s="6"/>
      <c r="E295" s="7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</row>
    <row r="296" spans="1:252" s="73" customFormat="1" x14ac:dyDescent="0.3">
      <c r="A296" s="6"/>
      <c r="B296" s="6"/>
      <c r="C296" s="6"/>
      <c r="D296" s="6"/>
      <c r="E296" s="7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</row>
    <row r="297" spans="1:252" s="73" customFormat="1" x14ac:dyDescent="0.3">
      <c r="A297" s="6"/>
      <c r="B297" s="6"/>
      <c r="C297" s="6"/>
      <c r="D297" s="6"/>
      <c r="E297" s="7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</row>
    <row r="298" spans="1:252" s="73" customFormat="1" x14ac:dyDescent="0.3">
      <c r="A298" s="6"/>
      <c r="B298" s="6"/>
      <c r="C298" s="6"/>
      <c r="D298" s="6"/>
      <c r="E298" s="7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</row>
    <row r="299" spans="1:252" s="73" customFormat="1" x14ac:dyDescent="0.3">
      <c r="A299" s="6"/>
      <c r="B299" s="6"/>
      <c r="C299" s="6"/>
      <c r="D299" s="6"/>
      <c r="E299" s="7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</row>
    <row r="300" spans="1:252" s="73" customFormat="1" x14ac:dyDescent="0.3">
      <c r="A300" s="6"/>
      <c r="B300" s="6"/>
      <c r="C300" s="6"/>
      <c r="D300" s="6"/>
      <c r="E300" s="7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</row>
    <row r="301" spans="1:252" s="73" customFormat="1" x14ac:dyDescent="0.3">
      <c r="A301" s="6"/>
      <c r="B301" s="6"/>
      <c r="C301" s="6"/>
      <c r="D301" s="6"/>
      <c r="E301" s="7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</row>
    <row r="302" spans="1:252" s="73" customFormat="1" x14ac:dyDescent="0.3">
      <c r="A302" s="6"/>
      <c r="B302" s="6"/>
      <c r="C302" s="6"/>
      <c r="D302" s="6"/>
      <c r="E302" s="7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</row>
    <row r="303" spans="1:252" s="73" customFormat="1" x14ac:dyDescent="0.3">
      <c r="A303" s="6"/>
      <c r="B303" s="6"/>
      <c r="C303" s="6"/>
      <c r="D303" s="6"/>
      <c r="E303" s="7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</row>
    <row r="304" spans="1:252" s="73" customFormat="1" x14ac:dyDescent="0.3">
      <c r="A304" s="6"/>
      <c r="B304" s="6"/>
      <c r="C304" s="6"/>
      <c r="D304" s="6"/>
      <c r="E304" s="7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  <c r="HN304" s="6"/>
      <c r="HO304" s="6"/>
      <c r="HP304" s="6"/>
      <c r="HQ304" s="6"/>
      <c r="HR304" s="6"/>
      <c r="HS304" s="6"/>
      <c r="HT304" s="6"/>
      <c r="HU304" s="6"/>
      <c r="HV304" s="6"/>
      <c r="HW304" s="6"/>
      <c r="HX304" s="6"/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</row>
    <row r="305" spans="1:252" s="73" customFormat="1" x14ac:dyDescent="0.3">
      <c r="A305" s="6"/>
      <c r="B305" s="6"/>
      <c r="C305" s="6"/>
      <c r="D305" s="6"/>
      <c r="E305" s="7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6"/>
      <c r="EW305" s="6"/>
      <c r="EX305" s="6"/>
      <c r="EY305" s="6"/>
      <c r="EZ305" s="6"/>
      <c r="FA305" s="6"/>
      <c r="FB305" s="6"/>
      <c r="FC305" s="6"/>
      <c r="FD305" s="6"/>
      <c r="FE305" s="6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  <c r="FT305" s="6"/>
      <c r="FU305" s="6"/>
      <c r="FV305" s="6"/>
      <c r="FW305" s="6"/>
      <c r="FX305" s="6"/>
      <c r="FY305" s="6"/>
      <c r="FZ305" s="6"/>
      <c r="GA305" s="6"/>
      <c r="GB305" s="6"/>
      <c r="GC305" s="6"/>
      <c r="GD305" s="6"/>
      <c r="GE305" s="6"/>
      <c r="GF305" s="6"/>
      <c r="GG305" s="6"/>
      <c r="GH305" s="6"/>
      <c r="GI305" s="6"/>
      <c r="GJ305" s="6"/>
      <c r="GK305" s="6"/>
      <c r="GL305" s="6"/>
      <c r="GM305" s="6"/>
      <c r="GN305" s="6"/>
      <c r="GO305" s="6"/>
      <c r="GP305" s="6"/>
      <c r="GQ305" s="6"/>
      <c r="GR305" s="6"/>
      <c r="GS305" s="6"/>
      <c r="GT305" s="6"/>
      <c r="GU305" s="6"/>
      <c r="GV305" s="6"/>
      <c r="GW305" s="6"/>
      <c r="GX305" s="6"/>
      <c r="GY305" s="6"/>
      <c r="GZ305" s="6"/>
      <c r="HA305" s="6"/>
      <c r="HB305" s="6"/>
      <c r="HC305" s="6"/>
      <c r="HD305" s="6"/>
      <c r="HE305" s="6"/>
      <c r="HF305" s="6"/>
      <c r="HG305" s="6"/>
      <c r="HH305" s="6"/>
      <c r="HI305" s="6"/>
      <c r="HJ305" s="6"/>
      <c r="HK305" s="6"/>
      <c r="HL305" s="6"/>
      <c r="HM305" s="6"/>
      <c r="HN305" s="6"/>
      <c r="HO305" s="6"/>
      <c r="HP305" s="6"/>
      <c r="HQ305" s="6"/>
      <c r="HR305" s="6"/>
      <c r="HS305" s="6"/>
      <c r="HT305" s="6"/>
      <c r="HU305" s="6"/>
      <c r="HV305" s="6"/>
      <c r="HW305" s="6"/>
      <c r="HX305" s="6"/>
      <c r="HY305" s="6"/>
      <c r="HZ305" s="6"/>
      <c r="IA305" s="6"/>
      <c r="IB305" s="6"/>
      <c r="IC305" s="6"/>
      <c r="ID305" s="6"/>
      <c r="IE305" s="6"/>
      <c r="IF305" s="6"/>
      <c r="IG305" s="6"/>
      <c r="IH305" s="6"/>
      <c r="II305" s="6"/>
      <c r="IJ305" s="6"/>
      <c r="IK305" s="6"/>
      <c r="IL305" s="6"/>
      <c r="IM305" s="6"/>
      <c r="IN305" s="6"/>
      <c r="IO305" s="6"/>
      <c r="IP305" s="6"/>
      <c r="IQ305" s="6"/>
      <c r="IR305" s="6"/>
    </row>
    <row r="306" spans="1:252" s="73" customFormat="1" x14ac:dyDescent="0.3">
      <c r="A306" s="6"/>
      <c r="B306" s="6"/>
      <c r="C306" s="6"/>
      <c r="D306" s="6"/>
      <c r="E306" s="7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6"/>
      <c r="EW306" s="6"/>
      <c r="EX306" s="6"/>
      <c r="EY306" s="6"/>
      <c r="EZ306" s="6"/>
      <c r="FA306" s="6"/>
      <c r="FB306" s="6"/>
      <c r="FC306" s="6"/>
      <c r="FD306" s="6"/>
      <c r="FE306" s="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  <c r="FT306" s="6"/>
      <c r="FU306" s="6"/>
      <c r="FV306" s="6"/>
      <c r="FW306" s="6"/>
      <c r="FX306" s="6"/>
      <c r="FY306" s="6"/>
      <c r="FZ306" s="6"/>
      <c r="GA306" s="6"/>
      <c r="GB306" s="6"/>
      <c r="GC306" s="6"/>
      <c r="GD306" s="6"/>
      <c r="GE306" s="6"/>
      <c r="GF306" s="6"/>
      <c r="GG306" s="6"/>
      <c r="GH306" s="6"/>
      <c r="GI306" s="6"/>
      <c r="GJ306" s="6"/>
      <c r="GK306" s="6"/>
      <c r="GL306" s="6"/>
      <c r="GM306" s="6"/>
      <c r="GN306" s="6"/>
      <c r="GO306" s="6"/>
      <c r="GP306" s="6"/>
      <c r="GQ306" s="6"/>
      <c r="GR306" s="6"/>
      <c r="GS306" s="6"/>
      <c r="GT306" s="6"/>
      <c r="GU306" s="6"/>
      <c r="GV306" s="6"/>
      <c r="GW306" s="6"/>
      <c r="GX306" s="6"/>
      <c r="GY306" s="6"/>
      <c r="GZ306" s="6"/>
      <c r="HA306" s="6"/>
      <c r="HB306" s="6"/>
      <c r="HC306" s="6"/>
      <c r="HD306" s="6"/>
      <c r="HE306" s="6"/>
      <c r="HF306" s="6"/>
      <c r="HG306" s="6"/>
      <c r="HH306" s="6"/>
      <c r="HI306" s="6"/>
      <c r="HJ306" s="6"/>
      <c r="HK306" s="6"/>
      <c r="HL306" s="6"/>
      <c r="HM306" s="6"/>
      <c r="HN306" s="6"/>
      <c r="HO306" s="6"/>
      <c r="HP306" s="6"/>
      <c r="HQ306" s="6"/>
      <c r="HR306" s="6"/>
      <c r="HS306" s="6"/>
      <c r="HT306" s="6"/>
      <c r="HU306" s="6"/>
      <c r="HV306" s="6"/>
      <c r="HW306" s="6"/>
      <c r="HX306" s="6"/>
      <c r="HY306" s="6"/>
      <c r="HZ306" s="6"/>
      <c r="IA306" s="6"/>
      <c r="IB306" s="6"/>
      <c r="IC306" s="6"/>
      <c r="ID306" s="6"/>
      <c r="IE306" s="6"/>
      <c r="IF306" s="6"/>
      <c r="IG306" s="6"/>
      <c r="IH306" s="6"/>
      <c r="II306" s="6"/>
      <c r="IJ306" s="6"/>
      <c r="IK306" s="6"/>
      <c r="IL306" s="6"/>
      <c r="IM306" s="6"/>
      <c r="IN306" s="6"/>
      <c r="IO306" s="6"/>
      <c r="IP306" s="6"/>
      <c r="IQ306" s="6"/>
      <c r="IR306" s="6"/>
    </row>
    <row r="307" spans="1:252" s="73" customFormat="1" x14ac:dyDescent="0.3">
      <c r="A307" s="6"/>
      <c r="B307" s="6"/>
      <c r="C307" s="6"/>
      <c r="D307" s="6"/>
      <c r="E307" s="7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  <c r="HN307" s="6"/>
      <c r="HO307" s="6"/>
      <c r="HP307" s="6"/>
      <c r="HQ307" s="6"/>
      <c r="HR307" s="6"/>
      <c r="HS307" s="6"/>
      <c r="HT307" s="6"/>
      <c r="HU307" s="6"/>
      <c r="HV307" s="6"/>
      <c r="HW307" s="6"/>
      <c r="HX307" s="6"/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</row>
    <row r="308" spans="1:252" s="73" customFormat="1" x14ac:dyDescent="0.3">
      <c r="A308" s="6"/>
      <c r="B308" s="6"/>
      <c r="C308" s="6"/>
      <c r="D308" s="6"/>
      <c r="E308" s="7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</row>
    <row r="309" spans="1:252" s="73" customFormat="1" x14ac:dyDescent="0.3">
      <c r="A309" s="6"/>
      <c r="B309" s="6"/>
      <c r="C309" s="6"/>
      <c r="D309" s="6"/>
      <c r="E309" s="7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  <c r="HN309" s="6"/>
      <c r="HO309" s="6"/>
      <c r="HP309" s="6"/>
      <c r="HQ309" s="6"/>
      <c r="HR309" s="6"/>
      <c r="HS309" s="6"/>
      <c r="HT309" s="6"/>
      <c r="HU309" s="6"/>
      <c r="HV309" s="6"/>
      <c r="HW309" s="6"/>
      <c r="HX309" s="6"/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</row>
    <row r="310" spans="1:252" s="73" customFormat="1" x14ac:dyDescent="0.3">
      <c r="A310" s="6"/>
      <c r="B310" s="6"/>
      <c r="C310" s="6"/>
      <c r="D310" s="6"/>
      <c r="E310" s="7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</row>
    <row r="311" spans="1:252" s="73" customFormat="1" x14ac:dyDescent="0.3">
      <c r="A311" s="6"/>
      <c r="B311" s="6"/>
      <c r="C311" s="6"/>
      <c r="D311" s="6"/>
      <c r="E311" s="7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  <c r="HN311" s="6"/>
      <c r="HO311" s="6"/>
      <c r="HP311" s="6"/>
      <c r="HQ311" s="6"/>
      <c r="HR311" s="6"/>
      <c r="HS311" s="6"/>
      <c r="HT311" s="6"/>
      <c r="HU311" s="6"/>
      <c r="HV311" s="6"/>
      <c r="HW311" s="6"/>
      <c r="HX311" s="6"/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</row>
    <row r="312" spans="1:252" s="73" customFormat="1" x14ac:dyDescent="0.3">
      <c r="A312" s="6"/>
      <c r="B312" s="6"/>
      <c r="C312" s="6"/>
      <c r="D312" s="6"/>
      <c r="E312" s="7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  <c r="HN312" s="6"/>
      <c r="HO312" s="6"/>
      <c r="HP312" s="6"/>
      <c r="HQ312" s="6"/>
      <c r="HR312" s="6"/>
      <c r="HS312" s="6"/>
      <c r="HT312" s="6"/>
      <c r="HU312" s="6"/>
      <c r="HV312" s="6"/>
      <c r="HW312" s="6"/>
      <c r="HX312" s="6"/>
      <c r="HY312" s="6"/>
      <c r="HZ312" s="6"/>
      <c r="IA312" s="6"/>
      <c r="IB312" s="6"/>
      <c r="IC312" s="6"/>
      <c r="ID312" s="6"/>
      <c r="IE312" s="6"/>
      <c r="IF312" s="6"/>
      <c r="IG312" s="6"/>
      <c r="IH312" s="6"/>
      <c r="II312" s="6"/>
      <c r="IJ312" s="6"/>
      <c r="IK312" s="6"/>
      <c r="IL312" s="6"/>
      <c r="IM312" s="6"/>
      <c r="IN312" s="6"/>
      <c r="IO312" s="6"/>
      <c r="IP312" s="6"/>
      <c r="IQ312" s="6"/>
      <c r="IR312" s="6"/>
    </row>
    <row r="313" spans="1:252" s="73" customFormat="1" x14ac:dyDescent="0.3">
      <c r="A313" s="6"/>
      <c r="B313" s="6"/>
      <c r="C313" s="6"/>
      <c r="D313" s="6"/>
      <c r="E313" s="7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6"/>
      <c r="EW313" s="6"/>
      <c r="EX313" s="6"/>
      <c r="EY313" s="6"/>
      <c r="EZ313" s="6"/>
      <c r="FA313" s="6"/>
      <c r="FB313" s="6"/>
      <c r="FC313" s="6"/>
      <c r="FD313" s="6"/>
      <c r="FE313" s="6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  <c r="FT313" s="6"/>
      <c r="FU313" s="6"/>
      <c r="FV313" s="6"/>
      <c r="FW313" s="6"/>
      <c r="FX313" s="6"/>
      <c r="FY313" s="6"/>
      <c r="FZ313" s="6"/>
      <c r="GA313" s="6"/>
      <c r="GB313" s="6"/>
      <c r="GC313" s="6"/>
      <c r="GD313" s="6"/>
      <c r="GE313" s="6"/>
      <c r="GF313" s="6"/>
      <c r="GG313" s="6"/>
      <c r="GH313" s="6"/>
      <c r="GI313" s="6"/>
      <c r="GJ313" s="6"/>
      <c r="GK313" s="6"/>
      <c r="GL313" s="6"/>
      <c r="GM313" s="6"/>
      <c r="GN313" s="6"/>
      <c r="GO313" s="6"/>
      <c r="GP313" s="6"/>
      <c r="GQ313" s="6"/>
      <c r="GR313" s="6"/>
      <c r="GS313" s="6"/>
      <c r="GT313" s="6"/>
      <c r="GU313" s="6"/>
      <c r="GV313" s="6"/>
      <c r="GW313" s="6"/>
      <c r="GX313" s="6"/>
      <c r="GY313" s="6"/>
      <c r="GZ313" s="6"/>
      <c r="HA313" s="6"/>
      <c r="HB313" s="6"/>
      <c r="HC313" s="6"/>
      <c r="HD313" s="6"/>
      <c r="HE313" s="6"/>
      <c r="HF313" s="6"/>
      <c r="HG313" s="6"/>
      <c r="HH313" s="6"/>
      <c r="HI313" s="6"/>
      <c r="HJ313" s="6"/>
      <c r="HK313" s="6"/>
      <c r="HL313" s="6"/>
      <c r="HM313" s="6"/>
      <c r="HN313" s="6"/>
      <c r="HO313" s="6"/>
      <c r="HP313" s="6"/>
      <c r="HQ313" s="6"/>
      <c r="HR313" s="6"/>
      <c r="HS313" s="6"/>
      <c r="HT313" s="6"/>
      <c r="HU313" s="6"/>
      <c r="HV313" s="6"/>
      <c r="HW313" s="6"/>
      <c r="HX313" s="6"/>
      <c r="HY313" s="6"/>
      <c r="HZ313" s="6"/>
      <c r="IA313" s="6"/>
      <c r="IB313" s="6"/>
      <c r="IC313" s="6"/>
      <c r="ID313" s="6"/>
      <c r="IE313" s="6"/>
      <c r="IF313" s="6"/>
      <c r="IG313" s="6"/>
      <c r="IH313" s="6"/>
      <c r="II313" s="6"/>
      <c r="IJ313" s="6"/>
      <c r="IK313" s="6"/>
      <c r="IL313" s="6"/>
      <c r="IM313" s="6"/>
      <c r="IN313" s="6"/>
      <c r="IO313" s="6"/>
      <c r="IP313" s="6"/>
      <c r="IQ313" s="6"/>
      <c r="IR313" s="6"/>
    </row>
    <row r="314" spans="1:252" s="73" customFormat="1" x14ac:dyDescent="0.3">
      <c r="A314" s="6"/>
      <c r="B314" s="6"/>
      <c r="C314" s="6"/>
      <c r="D314" s="6"/>
      <c r="E314" s="7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6"/>
      <c r="EW314" s="6"/>
      <c r="EX314" s="6"/>
      <c r="EY314" s="6"/>
      <c r="EZ314" s="6"/>
      <c r="FA314" s="6"/>
      <c r="FB314" s="6"/>
      <c r="FC314" s="6"/>
      <c r="FD314" s="6"/>
      <c r="FE314" s="6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  <c r="FT314" s="6"/>
      <c r="FU314" s="6"/>
      <c r="FV314" s="6"/>
      <c r="FW314" s="6"/>
      <c r="FX314" s="6"/>
      <c r="FY314" s="6"/>
      <c r="FZ314" s="6"/>
      <c r="GA314" s="6"/>
      <c r="GB314" s="6"/>
      <c r="GC314" s="6"/>
      <c r="GD314" s="6"/>
      <c r="GE314" s="6"/>
      <c r="GF314" s="6"/>
      <c r="GG314" s="6"/>
      <c r="GH314" s="6"/>
      <c r="GI314" s="6"/>
      <c r="GJ314" s="6"/>
      <c r="GK314" s="6"/>
      <c r="GL314" s="6"/>
      <c r="GM314" s="6"/>
      <c r="GN314" s="6"/>
      <c r="GO314" s="6"/>
      <c r="GP314" s="6"/>
      <c r="GQ314" s="6"/>
      <c r="GR314" s="6"/>
      <c r="GS314" s="6"/>
      <c r="GT314" s="6"/>
      <c r="GU314" s="6"/>
      <c r="GV314" s="6"/>
      <c r="GW314" s="6"/>
      <c r="GX314" s="6"/>
      <c r="GY314" s="6"/>
      <c r="GZ314" s="6"/>
      <c r="HA314" s="6"/>
      <c r="HB314" s="6"/>
      <c r="HC314" s="6"/>
      <c r="HD314" s="6"/>
      <c r="HE314" s="6"/>
      <c r="HF314" s="6"/>
      <c r="HG314" s="6"/>
      <c r="HH314" s="6"/>
      <c r="HI314" s="6"/>
      <c r="HJ314" s="6"/>
      <c r="HK314" s="6"/>
      <c r="HL314" s="6"/>
      <c r="HM314" s="6"/>
      <c r="HN314" s="6"/>
      <c r="HO314" s="6"/>
      <c r="HP314" s="6"/>
      <c r="HQ314" s="6"/>
      <c r="HR314" s="6"/>
      <c r="HS314" s="6"/>
      <c r="HT314" s="6"/>
      <c r="HU314" s="6"/>
      <c r="HV314" s="6"/>
      <c r="HW314" s="6"/>
      <c r="HX314" s="6"/>
      <c r="HY314" s="6"/>
      <c r="HZ314" s="6"/>
      <c r="IA314" s="6"/>
      <c r="IB314" s="6"/>
      <c r="IC314" s="6"/>
      <c r="ID314" s="6"/>
      <c r="IE314" s="6"/>
      <c r="IF314" s="6"/>
      <c r="IG314" s="6"/>
      <c r="IH314" s="6"/>
      <c r="II314" s="6"/>
      <c r="IJ314" s="6"/>
      <c r="IK314" s="6"/>
      <c r="IL314" s="6"/>
      <c r="IM314" s="6"/>
      <c r="IN314" s="6"/>
      <c r="IO314" s="6"/>
      <c r="IP314" s="6"/>
      <c r="IQ314" s="6"/>
      <c r="IR314" s="6"/>
    </row>
    <row r="315" spans="1:252" s="73" customFormat="1" x14ac:dyDescent="0.3">
      <c r="A315" s="6"/>
      <c r="B315" s="6"/>
      <c r="C315" s="6"/>
      <c r="D315" s="6"/>
      <c r="E315" s="7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6"/>
      <c r="EW315" s="6"/>
      <c r="EX315" s="6"/>
      <c r="EY315" s="6"/>
      <c r="EZ315" s="6"/>
      <c r="FA315" s="6"/>
      <c r="FB315" s="6"/>
      <c r="FC315" s="6"/>
      <c r="FD315" s="6"/>
      <c r="FE315" s="6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  <c r="FT315" s="6"/>
      <c r="FU315" s="6"/>
      <c r="FV315" s="6"/>
      <c r="FW315" s="6"/>
      <c r="FX315" s="6"/>
      <c r="FY315" s="6"/>
      <c r="FZ315" s="6"/>
      <c r="GA315" s="6"/>
      <c r="GB315" s="6"/>
      <c r="GC315" s="6"/>
      <c r="GD315" s="6"/>
      <c r="GE315" s="6"/>
      <c r="GF315" s="6"/>
      <c r="GG315" s="6"/>
      <c r="GH315" s="6"/>
      <c r="GI315" s="6"/>
      <c r="GJ315" s="6"/>
      <c r="GK315" s="6"/>
      <c r="GL315" s="6"/>
      <c r="GM315" s="6"/>
      <c r="GN315" s="6"/>
      <c r="GO315" s="6"/>
      <c r="GP315" s="6"/>
      <c r="GQ315" s="6"/>
      <c r="GR315" s="6"/>
      <c r="GS315" s="6"/>
      <c r="GT315" s="6"/>
      <c r="GU315" s="6"/>
      <c r="GV315" s="6"/>
      <c r="GW315" s="6"/>
      <c r="GX315" s="6"/>
      <c r="GY315" s="6"/>
      <c r="GZ315" s="6"/>
      <c r="HA315" s="6"/>
      <c r="HB315" s="6"/>
      <c r="HC315" s="6"/>
      <c r="HD315" s="6"/>
      <c r="HE315" s="6"/>
      <c r="HF315" s="6"/>
      <c r="HG315" s="6"/>
      <c r="HH315" s="6"/>
      <c r="HI315" s="6"/>
      <c r="HJ315" s="6"/>
      <c r="HK315" s="6"/>
      <c r="HL315" s="6"/>
      <c r="HM315" s="6"/>
      <c r="HN315" s="6"/>
      <c r="HO315" s="6"/>
      <c r="HP315" s="6"/>
      <c r="HQ315" s="6"/>
      <c r="HR315" s="6"/>
      <c r="HS315" s="6"/>
      <c r="HT315" s="6"/>
      <c r="HU315" s="6"/>
      <c r="HV315" s="6"/>
      <c r="HW315" s="6"/>
      <c r="HX315" s="6"/>
      <c r="HY315" s="6"/>
      <c r="HZ315" s="6"/>
      <c r="IA315" s="6"/>
      <c r="IB315" s="6"/>
      <c r="IC315" s="6"/>
      <c r="ID315" s="6"/>
      <c r="IE315" s="6"/>
      <c r="IF315" s="6"/>
      <c r="IG315" s="6"/>
      <c r="IH315" s="6"/>
      <c r="II315" s="6"/>
      <c r="IJ315" s="6"/>
      <c r="IK315" s="6"/>
      <c r="IL315" s="6"/>
      <c r="IM315" s="6"/>
      <c r="IN315" s="6"/>
      <c r="IO315" s="6"/>
      <c r="IP315" s="6"/>
      <c r="IQ315" s="6"/>
      <c r="IR315" s="6"/>
    </row>
    <row r="316" spans="1:252" s="73" customFormat="1" x14ac:dyDescent="0.3">
      <c r="A316" s="6"/>
      <c r="B316" s="6"/>
      <c r="C316" s="6"/>
      <c r="D316" s="6"/>
      <c r="E316" s="7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  <c r="HN316" s="6"/>
      <c r="HO316" s="6"/>
      <c r="HP316" s="6"/>
      <c r="HQ316" s="6"/>
      <c r="HR316" s="6"/>
      <c r="HS316" s="6"/>
      <c r="HT316" s="6"/>
      <c r="HU316" s="6"/>
      <c r="HV316" s="6"/>
      <c r="HW316" s="6"/>
      <c r="HX316" s="6"/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</row>
    <row r="317" spans="1:252" s="73" customFormat="1" x14ac:dyDescent="0.3">
      <c r="A317" s="6"/>
      <c r="B317" s="6"/>
      <c r="C317" s="6"/>
      <c r="D317" s="6"/>
      <c r="E317" s="7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</row>
    <row r="318" spans="1:252" s="73" customFormat="1" x14ac:dyDescent="0.3">
      <c r="A318" s="6"/>
      <c r="B318" s="6"/>
      <c r="C318" s="6"/>
      <c r="D318" s="6"/>
      <c r="E318" s="7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6"/>
      <c r="EW318" s="6"/>
      <c r="EX318" s="6"/>
      <c r="EY318" s="6"/>
      <c r="EZ318" s="6"/>
      <c r="FA318" s="6"/>
      <c r="FB318" s="6"/>
      <c r="FC318" s="6"/>
      <c r="FD318" s="6"/>
      <c r="FE318" s="6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  <c r="FT318" s="6"/>
      <c r="FU318" s="6"/>
      <c r="FV318" s="6"/>
      <c r="FW318" s="6"/>
      <c r="FX318" s="6"/>
      <c r="FY318" s="6"/>
      <c r="FZ318" s="6"/>
      <c r="GA318" s="6"/>
      <c r="GB318" s="6"/>
      <c r="GC318" s="6"/>
      <c r="GD318" s="6"/>
      <c r="GE318" s="6"/>
      <c r="GF318" s="6"/>
      <c r="GG318" s="6"/>
      <c r="GH318" s="6"/>
      <c r="GI318" s="6"/>
      <c r="GJ318" s="6"/>
      <c r="GK318" s="6"/>
      <c r="GL318" s="6"/>
      <c r="GM318" s="6"/>
      <c r="GN318" s="6"/>
      <c r="GO318" s="6"/>
      <c r="GP318" s="6"/>
      <c r="GQ318" s="6"/>
      <c r="GR318" s="6"/>
      <c r="GS318" s="6"/>
      <c r="GT318" s="6"/>
      <c r="GU318" s="6"/>
      <c r="GV318" s="6"/>
      <c r="GW318" s="6"/>
      <c r="GX318" s="6"/>
      <c r="GY318" s="6"/>
      <c r="GZ318" s="6"/>
      <c r="HA318" s="6"/>
      <c r="HB318" s="6"/>
      <c r="HC318" s="6"/>
      <c r="HD318" s="6"/>
      <c r="HE318" s="6"/>
      <c r="HF318" s="6"/>
      <c r="HG318" s="6"/>
      <c r="HH318" s="6"/>
      <c r="HI318" s="6"/>
      <c r="HJ318" s="6"/>
      <c r="HK318" s="6"/>
      <c r="HL318" s="6"/>
      <c r="HM318" s="6"/>
      <c r="HN318" s="6"/>
      <c r="HO318" s="6"/>
      <c r="HP318" s="6"/>
      <c r="HQ318" s="6"/>
      <c r="HR318" s="6"/>
      <c r="HS318" s="6"/>
      <c r="HT318" s="6"/>
      <c r="HU318" s="6"/>
      <c r="HV318" s="6"/>
      <c r="HW318" s="6"/>
      <c r="HX318" s="6"/>
      <c r="HY318" s="6"/>
      <c r="HZ318" s="6"/>
      <c r="IA318" s="6"/>
      <c r="IB318" s="6"/>
      <c r="IC318" s="6"/>
      <c r="ID318" s="6"/>
      <c r="IE318" s="6"/>
      <c r="IF318" s="6"/>
      <c r="IG318" s="6"/>
      <c r="IH318" s="6"/>
      <c r="II318" s="6"/>
      <c r="IJ318" s="6"/>
      <c r="IK318" s="6"/>
      <c r="IL318" s="6"/>
      <c r="IM318" s="6"/>
      <c r="IN318" s="6"/>
      <c r="IO318" s="6"/>
      <c r="IP318" s="6"/>
      <c r="IQ318" s="6"/>
      <c r="IR318" s="6"/>
    </row>
    <row r="319" spans="1:252" s="73" customFormat="1" x14ac:dyDescent="0.3">
      <c r="A319" s="6"/>
      <c r="B319" s="6"/>
      <c r="C319" s="6"/>
      <c r="D319" s="6"/>
      <c r="E319" s="7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6"/>
      <c r="EW319" s="6"/>
      <c r="EX319" s="6"/>
      <c r="EY319" s="6"/>
      <c r="EZ319" s="6"/>
      <c r="FA319" s="6"/>
      <c r="FB319" s="6"/>
      <c r="FC319" s="6"/>
      <c r="FD319" s="6"/>
      <c r="FE319" s="6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  <c r="FT319" s="6"/>
      <c r="FU319" s="6"/>
      <c r="FV319" s="6"/>
      <c r="FW319" s="6"/>
      <c r="FX319" s="6"/>
      <c r="FY319" s="6"/>
      <c r="FZ319" s="6"/>
      <c r="GA319" s="6"/>
      <c r="GB319" s="6"/>
      <c r="GC319" s="6"/>
      <c r="GD319" s="6"/>
      <c r="GE319" s="6"/>
      <c r="GF319" s="6"/>
      <c r="GG319" s="6"/>
      <c r="GH319" s="6"/>
      <c r="GI319" s="6"/>
      <c r="GJ319" s="6"/>
      <c r="GK319" s="6"/>
      <c r="GL319" s="6"/>
      <c r="GM319" s="6"/>
      <c r="GN319" s="6"/>
      <c r="GO319" s="6"/>
      <c r="GP319" s="6"/>
      <c r="GQ319" s="6"/>
      <c r="GR319" s="6"/>
      <c r="GS319" s="6"/>
      <c r="GT319" s="6"/>
      <c r="GU319" s="6"/>
      <c r="GV319" s="6"/>
      <c r="GW319" s="6"/>
      <c r="GX319" s="6"/>
      <c r="GY319" s="6"/>
      <c r="GZ319" s="6"/>
      <c r="HA319" s="6"/>
      <c r="HB319" s="6"/>
      <c r="HC319" s="6"/>
      <c r="HD319" s="6"/>
      <c r="HE319" s="6"/>
      <c r="HF319" s="6"/>
      <c r="HG319" s="6"/>
      <c r="HH319" s="6"/>
      <c r="HI319" s="6"/>
      <c r="HJ319" s="6"/>
      <c r="HK319" s="6"/>
      <c r="HL319" s="6"/>
      <c r="HM319" s="6"/>
      <c r="HN319" s="6"/>
      <c r="HO319" s="6"/>
      <c r="HP319" s="6"/>
      <c r="HQ319" s="6"/>
      <c r="HR319" s="6"/>
      <c r="HS319" s="6"/>
      <c r="HT319" s="6"/>
      <c r="HU319" s="6"/>
      <c r="HV319" s="6"/>
      <c r="HW319" s="6"/>
      <c r="HX319" s="6"/>
      <c r="HY319" s="6"/>
      <c r="HZ319" s="6"/>
      <c r="IA319" s="6"/>
      <c r="IB319" s="6"/>
      <c r="IC319" s="6"/>
      <c r="ID319" s="6"/>
      <c r="IE319" s="6"/>
      <c r="IF319" s="6"/>
      <c r="IG319" s="6"/>
      <c r="IH319" s="6"/>
      <c r="II319" s="6"/>
      <c r="IJ319" s="6"/>
      <c r="IK319" s="6"/>
      <c r="IL319" s="6"/>
      <c r="IM319" s="6"/>
      <c r="IN319" s="6"/>
      <c r="IO319" s="6"/>
      <c r="IP319" s="6"/>
      <c r="IQ319" s="6"/>
      <c r="IR319" s="6"/>
    </row>
    <row r="320" spans="1:252" s="73" customFormat="1" x14ac:dyDescent="0.3">
      <c r="A320" s="6"/>
      <c r="B320" s="6"/>
      <c r="C320" s="6"/>
      <c r="D320" s="6"/>
      <c r="E320" s="7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  <c r="HN320" s="6"/>
      <c r="HO320" s="6"/>
      <c r="HP320" s="6"/>
      <c r="HQ320" s="6"/>
      <c r="HR320" s="6"/>
      <c r="HS320" s="6"/>
      <c r="HT320" s="6"/>
      <c r="HU320" s="6"/>
      <c r="HV320" s="6"/>
      <c r="HW320" s="6"/>
      <c r="HX320" s="6"/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IQ320" s="6"/>
      <c r="IR320" s="6"/>
    </row>
    <row r="321" spans="1:252" s="73" customFormat="1" x14ac:dyDescent="0.3">
      <c r="A321" s="6"/>
      <c r="B321" s="6"/>
      <c r="C321" s="6"/>
      <c r="D321" s="6"/>
      <c r="E321" s="7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  <c r="HN321" s="6"/>
      <c r="HO321" s="6"/>
      <c r="HP321" s="6"/>
      <c r="HQ321" s="6"/>
      <c r="HR321" s="6"/>
      <c r="HS321" s="6"/>
      <c r="HT321" s="6"/>
      <c r="HU321" s="6"/>
      <c r="HV321" s="6"/>
      <c r="HW321" s="6"/>
      <c r="HX321" s="6"/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IQ321" s="6"/>
      <c r="IR321" s="6"/>
    </row>
    <row r="322" spans="1:252" s="73" customFormat="1" x14ac:dyDescent="0.3">
      <c r="A322" s="6"/>
      <c r="B322" s="6"/>
      <c r="C322" s="6"/>
      <c r="D322" s="6"/>
      <c r="E322" s="7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6"/>
      <c r="EW322" s="6"/>
      <c r="EX322" s="6"/>
      <c r="EY322" s="6"/>
      <c r="EZ322" s="6"/>
      <c r="FA322" s="6"/>
      <c r="FB322" s="6"/>
      <c r="FC322" s="6"/>
      <c r="FD322" s="6"/>
      <c r="FE322" s="6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  <c r="FT322" s="6"/>
      <c r="FU322" s="6"/>
      <c r="FV322" s="6"/>
      <c r="FW322" s="6"/>
      <c r="FX322" s="6"/>
      <c r="FY322" s="6"/>
      <c r="FZ322" s="6"/>
      <c r="GA322" s="6"/>
      <c r="GB322" s="6"/>
      <c r="GC322" s="6"/>
      <c r="GD322" s="6"/>
      <c r="GE322" s="6"/>
      <c r="GF322" s="6"/>
      <c r="GG322" s="6"/>
      <c r="GH322" s="6"/>
      <c r="GI322" s="6"/>
      <c r="GJ322" s="6"/>
      <c r="GK322" s="6"/>
      <c r="GL322" s="6"/>
      <c r="GM322" s="6"/>
      <c r="GN322" s="6"/>
      <c r="GO322" s="6"/>
      <c r="GP322" s="6"/>
      <c r="GQ322" s="6"/>
      <c r="GR322" s="6"/>
      <c r="GS322" s="6"/>
      <c r="GT322" s="6"/>
      <c r="GU322" s="6"/>
      <c r="GV322" s="6"/>
      <c r="GW322" s="6"/>
      <c r="GX322" s="6"/>
      <c r="GY322" s="6"/>
      <c r="GZ322" s="6"/>
      <c r="HA322" s="6"/>
      <c r="HB322" s="6"/>
      <c r="HC322" s="6"/>
      <c r="HD322" s="6"/>
      <c r="HE322" s="6"/>
      <c r="HF322" s="6"/>
      <c r="HG322" s="6"/>
      <c r="HH322" s="6"/>
      <c r="HI322" s="6"/>
      <c r="HJ322" s="6"/>
      <c r="HK322" s="6"/>
      <c r="HL322" s="6"/>
      <c r="HM322" s="6"/>
      <c r="HN322" s="6"/>
      <c r="HO322" s="6"/>
      <c r="HP322" s="6"/>
      <c r="HQ322" s="6"/>
      <c r="HR322" s="6"/>
      <c r="HS322" s="6"/>
      <c r="HT322" s="6"/>
      <c r="HU322" s="6"/>
      <c r="HV322" s="6"/>
      <c r="HW322" s="6"/>
      <c r="HX322" s="6"/>
      <c r="HY322" s="6"/>
      <c r="HZ322" s="6"/>
      <c r="IA322" s="6"/>
      <c r="IB322" s="6"/>
      <c r="IC322" s="6"/>
      <c r="ID322" s="6"/>
      <c r="IE322" s="6"/>
      <c r="IF322" s="6"/>
      <c r="IG322" s="6"/>
      <c r="IH322" s="6"/>
      <c r="II322" s="6"/>
      <c r="IJ322" s="6"/>
      <c r="IK322" s="6"/>
      <c r="IL322" s="6"/>
      <c r="IM322" s="6"/>
      <c r="IN322" s="6"/>
      <c r="IO322" s="6"/>
      <c r="IP322" s="6"/>
      <c r="IQ322" s="6"/>
      <c r="IR322" s="6"/>
    </row>
    <row r="323" spans="1:252" s="73" customFormat="1" x14ac:dyDescent="0.3">
      <c r="A323" s="6"/>
      <c r="B323" s="6"/>
      <c r="C323" s="6"/>
      <c r="D323" s="6"/>
      <c r="E323" s="7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  <c r="HN323" s="6"/>
      <c r="HO323" s="6"/>
      <c r="HP323" s="6"/>
      <c r="HQ323" s="6"/>
      <c r="HR323" s="6"/>
      <c r="HS323" s="6"/>
      <c r="HT323" s="6"/>
      <c r="HU323" s="6"/>
      <c r="HV323" s="6"/>
      <c r="HW323" s="6"/>
      <c r="HX323" s="6"/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</row>
    <row r="324" spans="1:252" s="73" customFormat="1" x14ac:dyDescent="0.3">
      <c r="A324" s="6"/>
      <c r="B324" s="6"/>
      <c r="C324" s="6"/>
      <c r="D324" s="6"/>
      <c r="E324" s="7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  <c r="HN324" s="6"/>
      <c r="HO324" s="6"/>
      <c r="HP324" s="6"/>
      <c r="HQ324" s="6"/>
      <c r="HR324" s="6"/>
      <c r="HS324" s="6"/>
      <c r="HT324" s="6"/>
      <c r="HU324" s="6"/>
      <c r="HV324" s="6"/>
      <c r="HW324" s="6"/>
      <c r="HX324" s="6"/>
      <c r="HY324" s="6"/>
      <c r="HZ324" s="6"/>
      <c r="IA324" s="6"/>
      <c r="IB324" s="6"/>
      <c r="IC324" s="6"/>
      <c r="ID324" s="6"/>
      <c r="IE324" s="6"/>
      <c r="IF324" s="6"/>
      <c r="IG324" s="6"/>
      <c r="IH324" s="6"/>
      <c r="II324" s="6"/>
      <c r="IJ324" s="6"/>
      <c r="IK324" s="6"/>
      <c r="IL324" s="6"/>
      <c r="IM324" s="6"/>
      <c r="IN324" s="6"/>
      <c r="IO324" s="6"/>
      <c r="IP324" s="6"/>
      <c r="IQ324" s="6"/>
      <c r="IR324" s="6"/>
    </row>
    <row r="325" spans="1:252" s="73" customFormat="1" x14ac:dyDescent="0.3">
      <c r="A325" s="6"/>
      <c r="B325" s="6"/>
      <c r="C325" s="6"/>
      <c r="D325" s="6"/>
      <c r="E325" s="7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IQ325" s="6"/>
      <c r="IR325" s="6"/>
    </row>
    <row r="326" spans="1:252" s="73" customFormat="1" x14ac:dyDescent="0.3">
      <c r="A326" s="6"/>
      <c r="B326" s="6"/>
      <c r="C326" s="6"/>
      <c r="D326" s="6"/>
      <c r="E326" s="7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</row>
    <row r="327" spans="1:252" s="73" customFormat="1" x14ac:dyDescent="0.3">
      <c r="A327" s="6"/>
      <c r="B327" s="6"/>
      <c r="C327" s="6"/>
      <c r="D327" s="6"/>
      <c r="E327" s="7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</row>
    <row r="328" spans="1:252" s="73" customFormat="1" x14ac:dyDescent="0.3">
      <c r="A328" s="6"/>
      <c r="B328" s="6"/>
      <c r="C328" s="6"/>
      <c r="D328" s="6"/>
      <c r="E328" s="7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</row>
    <row r="329" spans="1:252" s="73" customFormat="1" x14ac:dyDescent="0.3">
      <c r="A329" s="6"/>
      <c r="B329" s="6"/>
      <c r="C329" s="6"/>
      <c r="D329" s="6"/>
      <c r="E329" s="7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</row>
    <row r="330" spans="1:252" s="73" customFormat="1" x14ac:dyDescent="0.3">
      <c r="A330" s="6"/>
      <c r="B330" s="6"/>
      <c r="C330" s="6"/>
      <c r="D330" s="6"/>
      <c r="E330" s="7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</row>
    <row r="331" spans="1:252" s="73" customFormat="1" x14ac:dyDescent="0.3">
      <c r="A331" s="6"/>
      <c r="B331" s="6"/>
      <c r="C331" s="6"/>
      <c r="D331" s="6"/>
      <c r="E331" s="7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</row>
    <row r="332" spans="1:252" s="73" customFormat="1" x14ac:dyDescent="0.3">
      <c r="A332" s="6"/>
      <c r="B332" s="6"/>
      <c r="C332" s="6"/>
      <c r="D332" s="6"/>
      <c r="E332" s="7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</row>
    <row r="333" spans="1:252" s="73" customFormat="1" x14ac:dyDescent="0.3">
      <c r="A333" s="6"/>
      <c r="B333" s="6"/>
      <c r="C333" s="6"/>
      <c r="D333" s="6"/>
      <c r="E333" s="7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</row>
    <row r="334" spans="1:252" s="73" customFormat="1" x14ac:dyDescent="0.3">
      <c r="A334" s="6"/>
      <c r="B334" s="6"/>
      <c r="C334" s="6"/>
      <c r="D334" s="6"/>
      <c r="E334" s="7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  <c r="HN334" s="6"/>
      <c r="HO334" s="6"/>
      <c r="HP334" s="6"/>
      <c r="HQ334" s="6"/>
      <c r="HR334" s="6"/>
      <c r="HS334" s="6"/>
      <c r="HT334" s="6"/>
      <c r="HU334" s="6"/>
      <c r="HV334" s="6"/>
      <c r="HW334" s="6"/>
      <c r="HX334" s="6"/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</row>
    <row r="335" spans="1:252" s="73" customFormat="1" x14ac:dyDescent="0.3">
      <c r="A335" s="6"/>
      <c r="B335" s="6"/>
      <c r="C335" s="6"/>
      <c r="D335" s="6"/>
      <c r="E335" s="7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</row>
    <row r="336" spans="1:252" s="73" customFormat="1" x14ac:dyDescent="0.3">
      <c r="A336" s="6"/>
      <c r="B336" s="6"/>
      <c r="C336" s="6"/>
      <c r="D336" s="6"/>
      <c r="E336" s="7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  <c r="HN336" s="6"/>
      <c r="HO336" s="6"/>
      <c r="HP336" s="6"/>
      <c r="HQ336" s="6"/>
      <c r="HR336" s="6"/>
      <c r="HS336" s="6"/>
      <c r="HT336" s="6"/>
      <c r="HU336" s="6"/>
      <c r="HV336" s="6"/>
      <c r="HW336" s="6"/>
      <c r="HX336" s="6"/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</row>
    <row r="337" spans="1:252" s="73" customFormat="1" x14ac:dyDescent="0.3">
      <c r="A337" s="6"/>
      <c r="B337" s="6"/>
      <c r="C337" s="6"/>
      <c r="D337" s="6"/>
      <c r="E337" s="7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</row>
    <row r="338" spans="1:252" s="73" customFormat="1" x14ac:dyDescent="0.3">
      <c r="A338" s="6"/>
      <c r="B338" s="6"/>
      <c r="C338" s="6"/>
      <c r="D338" s="6"/>
      <c r="E338" s="7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  <c r="HN338" s="6"/>
      <c r="HO338" s="6"/>
      <c r="HP338" s="6"/>
      <c r="HQ338" s="6"/>
      <c r="HR338" s="6"/>
      <c r="HS338" s="6"/>
      <c r="HT338" s="6"/>
      <c r="HU338" s="6"/>
      <c r="HV338" s="6"/>
      <c r="HW338" s="6"/>
      <c r="HX338" s="6"/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</row>
    <row r="339" spans="1:252" s="73" customFormat="1" x14ac:dyDescent="0.3">
      <c r="A339" s="6"/>
      <c r="B339" s="6"/>
      <c r="C339" s="6"/>
      <c r="D339" s="6"/>
      <c r="E339" s="7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  <c r="HN339" s="6"/>
      <c r="HO339" s="6"/>
      <c r="HP339" s="6"/>
      <c r="HQ339" s="6"/>
      <c r="HR339" s="6"/>
      <c r="HS339" s="6"/>
      <c r="HT339" s="6"/>
      <c r="HU339" s="6"/>
      <c r="HV339" s="6"/>
      <c r="HW339" s="6"/>
      <c r="HX339" s="6"/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IQ339" s="6"/>
      <c r="IR339" s="6"/>
    </row>
    <row r="340" spans="1:252" s="73" customFormat="1" x14ac:dyDescent="0.3">
      <c r="A340" s="6"/>
      <c r="B340" s="6"/>
      <c r="C340" s="6"/>
      <c r="D340" s="6"/>
      <c r="E340" s="7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  <c r="HN340" s="6"/>
      <c r="HO340" s="6"/>
      <c r="HP340" s="6"/>
      <c r="HQ340" s="6"/>
      <c r="HR340" s="6"/>
      <c r="HS340" s="6"/>
      <c r="HT340" s="6"/>
      <c r="HU340" s="6"/>
      <c r="HV340" s="6"/>
      <c r="HW340" s="6"/>
      <c r="HX340" s="6"/>
      <c r="HY340" s="6"/>
      <c r="HZ340" s="6"/>
      <c r="IA340" s="6"/>
      <c r="IB340" s="6"/>
      <c r="IC340" s="6"/>
      <c r="ID340" s="6"/>
      <c r="IE340" s="6"/>
      <c r="IF340" s="6"/>
      <c r="IG340" s="6"/>
      <c r="IH340" s="6"/>
      <c r="II340" s="6"/>
      <c r="IJ340" s="6"/>
      <c r="IK340" s="6"/>
      <c r="IL340" s="6"/>
      <c r="IM340" s="6"/>
      <c r="IN340" s="6"/>
      <c r="IO340" s="6"/>
      <c r="IP340" s="6"/>
      <c r="IQ340" s="6"/>
      <c r="IR340" s="6"/>
    </row>
    <row r="341" spans="1:252" s="73" customFormat="1" x14ac:dyDescent="0.3">
      <c r="A341" s="6"/>
      <c r="B341" s="6"/>
      <c r="C341" s="6"/>
      <c r="D341" s="6"/>
      <c r="E341" s="7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  <c r="HN341" s="6"/>
      <c r="HO341" s="6"/>
      <c r="HP341" s="6"/>
      <c r="HQ341" s="6"/>
      <c r="HR341" s="6"/>
      <c r="HS341" s="6"/>
      <c r="HT341" s="6"/>
      <c r="HU341" s="6"/>
      <c r="HV341" s="6"/>
      <c r="HW341" s="6"/>
      <c r="HX341" s="6"/>
      <c r="HY341" s="6"/>
      <c r="HZ341" s="6"/>
      <c r="IA341" s="6"/>
      <c r="IB341" s="6"/>
      <c r="IC341" s="6"/>
      <c r="ID341" s="6"/>
      <c r="IE341" s="6"/>
      <c r="IF341" s="6"/>
      <c r="IG341" s="6"/>
      <c r="IH341" s="6"/>
      <c r="II341" s="6"/>
      <c r="IJ341" s="6"/>
      <c r="IK341" s="6"/>
      <c r="IL341" s="6"/>
      <c r="IM341" s="6"/>
      <c r="IN341" s="6"/>
      <c r="IO341" s="6"/>
      <c r="IP341" s="6"/>
      <c r="IQ341" s="6"/>
      <c r="IR341" s="6"/>
    </row>
    <row r="342" spans="1:252" s="73" customFormat="1" x14ac:dyDescent="0.3">
      <c r="A342" s="6"/>
      <c r="B342" s="6"/>
      <c r="C342" s="6"/>
      <c r="D342" s="6"/>
      <c r="E342" s="7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  <c r="HN342" s="6"/>
      <c r="HO342" s="6"/>
      <c r="HP342" s="6"/>
      <c r="HQ342" s="6"/>
      <c r="HR342" s="6"/>
      <c r="HS342" s="6"/>
      <c r="HT342" s="6"/>
      <c r="HU342" s="6"/>
      <c r="HV342" s="6"/>
      <c r="HW342" s="6"/>
      <c r="HX342" s="6"/>
      <c r="HY342" s="6"/>
      <c r="HZ342" s="6"/>
      <c r="IA342" s="6"/>
      <c r="IB342" s="6"/>
      <c r="IC342" s="6"/>
      <c r="ID342" s="6"/>
      <c r="IE342" s="6"/>
      <c r="IF342" s="6"/>
      <c r="IG342" s="6"/>
      <c r="IH342" s="6"/>
      <c r="II342" s="6"/>
      <c r="IJ342" s="6"/>
      <c r="IK342" s="6"/>
      <c r="IL342" s="6"/>
      <c r="IM342" s="6"/>
      <c r="IN342" s="6"/>
      <c r="IO342" s="6"/>
      <c r="IP342" s="6"/>
      <c r="IQ342" s="6"/>
      <c r="IR342" s="6"/>
    </row>
    <row r="343" spans="1:252" s="73" customFormat="1" x14ac:dyDescent="0.3">
      <c r="A343" s="6"/>
      <c r="B343" s="6"/>
      <c r="C343" s="6"/>
      <c r="D343" s="6"/>
      <c r="E343" s="7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  <c r="HO343" s="6"/>
      <c r="HP343" s="6"/>
      <c r="HQ343" s="6"/>
      <c r="HR343" s="6"/>
      <c r="HS343" s="6"/>
      <c r="HT343" s="6"/>
      <c r="HU343" s="6"/>
      <c r="HV343" s="6"/>
      <c r="HW343" s="6"/>
      <c r="HX343" s="6"/>
      <c r="HY343" s="6"/>
      <c r="HZ343" s="6"/>
      <c r="IA343" s="6"/>
      <c r="IB343" s="6"/>
      <c r="IC343" s="6"/>
      <c r="ID343" s="6"/>
      <c r="IE343" s="6"/>
      <c r="IF343" s="6"/>
      <c r="IG343" s="6"/>
      <c r="IH343" s="6"/>
      <c r="II343" s="6"/>
      <c r="IJ343" s="6"/>
      <c r="IK343" s="6"/>
      <c r="IL343" s="6"/>
      <c r="IM343" s="6"/>
      <c r="IN343" s="6"/>
      <c r="IO343" s="6"/>
      <c r="IP343" s="6"/>
      <c r="IQ343" s="6"/>
      <c r="IR343" s="6"/>
    </row>
    <row r="344" spans="1:252" s="73" customFormat="1" x14ac:dyDescent="0.3">
      <c r="A344" s="6"/>
      <c r="B344" s="6"/>
      <c r="C344" s="6"/>
      <c r="D344" s="6"/>
      <c r="E344" s="7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  <c r="HN344" s="6"/>
      <c r="HO344" s="6"/>
      <c r="HP344" s="6"/>
      <c r="HQ344" s="6"/>
      <c r="HR344" s="6"/>
      <c r="HS344" s="6"/>
      <c r="HT344" s="6"/>
      <c r="HU344" s="6"/>
      <c r="HV344" s="6"/>
      <c r="HW344" s="6"/>
      <c r="HX344" s="6"/>
      <c r="HY344" s="6"/>
      <c r="HZ344" s="6"/>
      <c r="IA344" s="6"/>
      <c r="IB344" s="6"/>
      <c r="IC344" s="6"/>
      <c r="ID344" s="6"/>
      <c r="IE344" s="6"/>
      <c r="IF344" s="6"/>
      <c r="IG344" s="6"/>
      <c r="IH344" s="6"/>
      <c r="II344" s="6"/>
      <c r="IJ344" s="6"/>
      <c r="IK344" s="6"/>
      <c r="IL344" s="6"/>
      <c r="IM344" s="6"/>
      <c r="IN344" s="6"/>
      <c r="IO344" s="6"/>
      <c r="IP344" s="6"/>
      <c r="IQ344" s="6"/>
      <c r="IR344" s="6"/>
    </row>
    <row r="345" spans="1:252" s="73" customFormat="1" x14ac:dyDescent="0.3">
      <c r="A345" s="6"/>
      <c r="B345" s="6"/>
      <c r="C345" s="6"/>
      <c r="D345" s="6"/>
      <c r="E345" s="7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  <c r="HN345" s="6"/>
      <c r="HO345" s="6"/>
      <c r="HP345" s="6"/>
      <c r="HQ345" s="6"/>
      <c r="HR345" s="6"/>
      <c r="HS345" s="6"/>
      <c r="HT345" s="6"/>
      <c r="HU345" s="6"/>
      <c r="HV345" s="6"/>
      <c r="HW345" s="6"/>
      <c r="HX345" s="6"/>
      <c r="HY345" s="6"/>
      <c r="HZ345" s="6"/>
      <c r="IA345" s="6"/>
      <c r="IB345" s="6"/>
      <c r="IC345" s="6"/>
      <c r="ID345" s="6"/>
      <c r="IE345" s="6"/>
      <c r="IF345" s="6"/>
      <c r="IG345" s="6"/>
      <c r="IH345" s="6"/>
      <c r="II345" s="6"/>
      <c r="IJ345" s="6"/>
      <c r="IK345" s="6"/>
      <c r="IL345" s="6"/>
      <c r="IM345" s="6"/>
      <c r="IN345" s="6"/>
      <c r="IO345" s="6"/>
      <c r="IP345" s="6"/>
      <c r="IQ345" s="6"/>
      <c r="IR345" s="6"/>
    </row>
    <row r="346" spans="1:252" s="73" customFormat="1" x14ac:dyDescent="0.3">
      <c r="A346" s="6"/>
      <c r="B346" s="6"/>
      <c r="C346" s="6"/>
      <c r="D346" s="6"/>
      <c r="E346" s="7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  <c r="HO346" s="6"/>
      <c r="HP346" s="6"/>
      <c r="HQ346" s="6"/>
      <c r="HR346" s="6"/>
      <c r="HS346" s="6"/>
      <c r="HT346" s="6"/>
      <c r="HU346" s="6"/>
      <c r="HV346" s="6"/>
      <c r="HW346" s="6"/>
      <c r="HX346" s="6"/>
      <c r="HY346" s="6"/>
      <c r="HZ346" s="6"/>
      <c r="IA346" s="6"/>
      <c r="IB346" s="6"/>
      <c r="IC346" s="6"/>
      <c r="ID346" s="6"/>
      <c r="IE346" s="6"/>
      <c r="IF346" s="6"/>
      <c r="IG346" s="6"/>
      <c r="IH346" s="6"/>
      <c r="II346" s="6"/>
      <c r="IJ346" s="6"/>
      <c r="IK346" s="6"/>
      <c r="IL346" s="6"/>
      <c r="IM346" s="6"/>
      <c r="IN346" s="6"/>
      <c r="IO346" s="6"/>
      <c r="IP346" s="6"/>
      <c r="IQ346" s="6"/>
      <c r="IR346" s="6"/>
    </row>
    <row r="347" spans="1:252" s="73" customFormat="1" x14ac:dyDescent="0.3">
      <c r="A347" s="6"/>
      <c r="B347" s="6"/>
      <c r="C347" s="6"/>
      <c r="D347" s="6"/>
      <c r="E347" s="7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  <c r="HO347" s="6"/>
      <c r="HP347" s="6"/>
      <c r="HQ347" s="6"/>
      <c r="HR347" s="6"/>
      <c r="HS347" s="6"/>
      <c r="HT347" s="6"/>
      <c r="HU347" s="6"/>
      <c r="HV347" s="6"/>
      <c r="HW347" s="6"/>
      <c r="HX347" s="6"/>
      <c r="HY347" s="6"/>
      <c r="HZ347" s="6"/>
      <c r="IA347" s="6"/>
      <c r="IB347" s="6"/>
      <c r="IC347" s="6"/>
      <c r="ID347" s="6"/>
      <c r="IE347" s="6"/>
      <c r="IF347" s="6"/>
      <c r="IG347" s="6"/>
      <c r="IH347" s="6"/>
      <c r="II347" s="6"/>
      <c r="IJ347" s="6"/>
      <c r="IK347" s="6"/>
      <c r="IL347" s="6"/>
      <c r="IM347" s="6"/>
      <c r="IN347" s="6"/>
      <c r="IO347" s="6"/>
      <c r="IP347" s="6"/>
      <c r="IQ347" s="6"/>
      <c r="IR347" s="6"/>
    </row>
    <row r="348" spans="1:252" s="73" customFormat="1" x14ac:dyDescent="0.3">
      <c r="A348" s="6"/>
      <c r="B348" s="6"/>
      <c r="C348" s="6"/>
      <c r="D348" s="6"/>
      <c r="E348" s="7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  <c r="HN348" s="6"/>
      <c r="HO348" s="6"/>
      <c r="HP348" s="6"/>
      <c r="HQ348" s="6"/>
      <c r="HR348" s="6"/>
      <c r="HS348" s="6"/>
      <c r="HT348" s="6"/>
      <c r="HU348" s="6"/>
      <c r="HV348" s="6"/>
      <c r="HW348" s="6"/>
      <c r="HX348" s="6"/>
      <c r="HY348" s="6"/>
      <c r="HZ348" s="6"/>
      <c r="IA348" s="6"/>
      <c r="IB348" s="6"/>
      <c r="IC348" s="6"/>
      <c r="ID348" s="6"/>
      <c r="IE348" s="6"/>
      <c r="IF348" s="6"/>
      <c r="IG348" s="6"/>
      <c r="IH348" s="6"/>
      <c r="II348" s="6"/>
      <c r="IJ348" s="6"/>
      <c r="IK348" s="6"/>
      <c r="IL348" s="6"/>
      <c r="IM348" s="6"/>
      <c r="IN348" s="6"/>
      <c r="IO348" s="6"/>
      <c r="IP348" s="6"/>
      <c r="IQ348" s="6"/>
      <c r="IR348" s="6"/>
    </row>
    <row r="349" spans="1:252" s="73" customFormat="1" x14ac:dyDescent="0.3">
      <c r="A349" s="6"/>
      <c r="B349" s="6"/>
      <c r="C349" s="6"/>
      <c r="D349" s="6"/>
      <c r="E349" s="7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  <c r="HZ349" s="6"/>
      <c r="IA349" s="6"/>
      <c r="IB349" s="6"/>
      <c r="IC349" s="6"/>
      <c r="ID349" s="6"/>
      <c r="IE349" s="6"/>
      <c r="IF349" s="6"/>
      <c r="IG349" s="6"/>
      <c r="IH349" s="6"/>
      <c r="II349" s="6"/>
      <c r="IJ349" s="6"/>
      <c r="IK349" s="6"/>
      <c r="IL349" s="6"/>
      <c r="IM349" s="6"/>
      <c r="IN349" s="6"/>
      <c r="IO349" s="6"/>
      <c r="IP349" s="6"/>
      <c r="IQ349" s="6"/>
      <c r="IR349" s="6"/>
    </row>
    <row r="350" spans="1:252" s="73" customFormat="1" x14ac:dyDescent="0.3">
      <c r="A350" s="6"/>
      <c r="B350" s="6"/>
      <c r="C350" s="6"/>
      <c r="D350" s="6"/>
      <c r="E350" s="7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  <c r="HO350" s="6"/>
      <c r="HP350" s="6"/>
      <c r="HQ350" s="6"/>
      <c r="HR350" s="6"/>
      <c r="HS350" s="6"/>
      <c r="HT350" s="6"/>
      <c r="HU350" s="6"/>
      <c r="HV350" s="6"/>
      <c r="HW350" s="6"/>
      <c r="HX350" s="6"/>
      <c r="HY350" s="6"/>
      <c r="HZ350" s="6"/>
      <c r="IA350" s="6"/>
      <c r="IB350" s="6"/>
      <c r="IC350" s="6"/>
      <c r="ID350" s="6"/>
      <c r="IE350" s="6"/>
      <c r="IF350" s="6"/>
      <c r="IG350" s="6"/>
      <c r="IH350" s="6"/>
      <c r="II350" s="6"/>
      <c r="IJ350" s="6"/>
      <c r="IK350" s="6"/>
      <c r="IL350" s="6"/>
      <c r="IM350" s="6"/>
      <c r="IN350" s="6"/>
      <c r="IO350" s="6"/>
      <c r="IP350" s="6"/>
      <c r="IQ350" s="6"/>
      <c r="IR350" s="6"/>
    </row>
    <row r="351" spans="1:252" s="73" customFormat="1" x14ac:dyDescent="0.3">
      <c r="A351" s="6"/>
      <c r="B351" s="6"/>
      <c r="C351" s="6"/>
      <c r="D351" s="6"/>
      <c r="E351" s="7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  <c r="HZ351" s="6"/>
      <c r="IA351" s="6"/>
      <c r="IB351" s="6"/>
      <c r="IC351" s="6"/>
      <c r="ID351" s="6"/>
      <c r="IE351" s="6"/>
      <c r="IF351" s="6"/>
      <c r="IG351" s="6"/>
      <c r="IH351" s="6"/>
      <c r="II351" s="6"/>
      <c r="IJ351" s="6"/>
      <c r="IK351" s="6"/>
      <c r="IL351" s="6"/>
      <c r="IM351" s="6"/>
      <c r="IN351" s="6"/>
      <c r="IO351" s="6"/>
      <c r="IP351" s="6"/>
      <c r="IQ351" s="6"/>
      <c r="IR351" s="6"/>
    </row>
    <row r="352" spans="1:252" s="73" customFormat="1" x14ac:dyDescent="0.3">
      <c r="A352" s="6"/>
      <c r="B352" s="6"/>
      <c r="C352" s="6"/>
      <c r="D352" s="6"/>
      <c r="E352" s="7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  <c r="HO352" s="6"/>
      <c r="HP352" s="6"/>
      <c r="HQ352" s="6"/>
      <c r="HR352" s="6"/>
      <c r="HS352" s="6"/>
      <c r="HT352" s="6"/>
      <c r="HU352" s="6"/>
      <c r="HV352" s="6"/>
      <c r="HW352" s="6"/>
      <c r="HX352" s="6"/>
      <c r="HY352" s="6"/>
      <c r="HZ352" s="6"/>
      <c r="IA352" s="6"/>
      <c r="IB352" s="6"/>
      <c r="IC352" s="6"/>
      <c r="ID352" s="6"/>
      <c r="IE352" s="6"/>
      <c r="IF352" s="6"/>
      <c r="IG352" s="6"/>
      <c r="IH352" s="6"/>
      <c r="II352" s="6"/>
      <c r="IJ352" s="6"/>
      <c r="IK352" s="6"/>
      <c r="IL352" s="6"/>
      <c r="IM352" s="6"/>
      <c r="IN352" s="6"/>
      <c r="IO352" s="6"/>
      <c r="IP352" s="6"/>
      <c r="IQ352" s="6"/>
      <c r="IR352" s="6"/>
    </row>
    <row r="353" spans="1:252" s="73" customFormat="1" x14ac:dyDescent="0.3">
      <c r="A353" s="6"/>
      <c r="B353" s="6"/>
      <c r="C353" s="6"/>
      <c r="D353" s="6"/>
      <c r="E353" s="7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  <c r="HO353" s="6"/>
      <c r="HP353" s="6"/>
      <c r="HQ353" s="6"/>
      <c r="HR353" s="6"/>
      <c r="HS353" s="6"/>
      <c r="HT353" s="6"/>
      <c r="HU353" s="6"/>
      <c r="HV353" s="6"/>
      <c r="HW353" s="6"/>
      <c r="HX353" s="6"/>
      <c r="HY353" s="6"/>
      <c r="HZ353" s="6"/>
      <c r="IA353" s="6"/>
      <c r="IB353" s="6"/>
      <c r="IC353" s="6"/>
      <c r="ID353" s="6"/>
      <c r="IE353" s="6"/>
      <c r="IF353" s="6"/>
      <c r="IG353" s="6"/>
      <c r="IH353" s="6"/>
      <c r="II353" s="6"/>
      <c r="IJ353" s="6"/>
      <c r="IK353" s="6"/>
      <c r="IL353" s="6"/>
      <c r="IM353" s="6"/>
      <c r="IN353" s="6"/>
      <c r="IO353" s="6"/>
      <c r="IP353" s="6"/>
      <c r="IQ353" s="6"/>
      <c r="IR353" s="6"/>
    </row>
    <row r="354" spans="1:252" s="73" customFormat="1" x14ac:dyDescent="0.3">
      <c r="A354" s="6"/>
      <c r="B354" s="6"/>
      <c r="C354" s="6"/>
      <c r="D354" s="6"/>
      <c r="E354" s="7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  <c r="HZ354" s="6"/>
      <c r="IA354" s="6"/>
      <c r="IB354" s="6"/>
      <c r="IC354" s="6"/>
      <c r="ID354" s="6"/>
      <c r="IE354" s="6"/>
      <c r="IF354" s="6"/>
      <c r="IG354" s="6"/>
      <c r="IH354" s="6"/>
      <c r="II354" s="6"/>
      <c r="IJ354" s="6"/>
      <c r="IK354" s="6"/>
      <c r="IL354" s="6"/>
      <c r="IM354" s="6"/>
      <c r="IN354" s="6"/>
      <c r="IO354" s="6"/>
      <c r="IP354" s="6"/>
      <c r="IQ354" s="6"/>
      <c r="IR354" s="6"/>
    </row>
    <row r="355" spans="1:252" s="73" customFormat="1" x14ac:dyDescent="0.3">
      <c r="A355" s="6"/>
      <c r="B355" s="6"/>
      <c r="C355" s="6"/>
      <c r="D355" s="6"/>
      <c r="E355" s="7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  <c r="HO355" s="6"/>
      <c r="HP355" s="6"/>
      <c r="HQ355" s="6"/>
      <c r="HR355" s="6"/>
      <c r="HS355" s="6"/>
      <c r="HT355" s="6"/>
      <c r="HU355" s="6"/>
      <c r="HV355" s="6"/>
      <c r="HW355" s="6"/>
      <c r="HX355" s="6"/>
      <c r="HY355" s="6"/>
      <c r="HZ355" s="6"/>
      <c r="IA355" s="6"/>
      <c r="IB355" s="6"/>
      <c r="IC355" s="6"/>
      <c r="ID355" s="6"/>
      <c r="IE355" s="6"/>
      <c r="IF355" s="6"/>
      <c r="IG355" s="6"/>
      <c r="IH355" s="6"/>
      <c r="II355" s="6"/>
      <c r="IJ355" s="6"/>
      <c r="IK355" s="6"/>
      <c r="IL355" s="6"/>
      <c r="IM355" s="6"/>
      <c r="IN355" s="6"/>
      <c r="IO355" s="6"/>
      <c r="IP355" s="6"/>
      <c r="IQ355" s="6"/>
      <c r="IR355" s="6"/>
    </row>
    <row r="356" spans="1:252" s="73" customFormat="1" x14ac:dyDescent="0.3">
      <c r="A356" s="6"/>
      <c r="B356" s="6"/>
      <c r="C356" s="6"/>
      <c r="D356" s="6"/>
      <c r="E356" s="7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  <c r="HO356" s="6"/>
      <c r="HP356" s="6"/>
      <c r="HQ356" s="6"/>
      <c r="HR356" s="6"/>
      <c r="HS356" s="6"/>
      <c r="HT356" s="6"/>
      <c r="HU356" s="6"/>
      <c r="HV356" s="6"/>
      <c r="HW356" s="6"/>
      <c r="HX356" s="6"/>
      <c r="HY356" s="6"/>
      <c r="HZ356" s="6"/>
      <c r="IA356" s="6"/>
      <c r="IB356" s="6"/>
      <c r="IC356" s="6"/>
      <c r="ID356" s="6"/>
      <c r="IE356" s="6"/>
      <c r="IF356" s="6"/>
      <c r="IG356" s="6"/>
      <c r="IH356" s="6"/>
      <c r="II356" s="6"/>
      <c r="IJ356" s="6"/>
      <c r="IK356" s="6"/>
      <c r="IL356" s="6"/>
      <c r="IM356" s="6"/>
      <c r="IN356" s="6"/>
      <c r="IO356" s="6"/>
      <c r="IP356" s="6"/>
      <c r="IQ356" s="6"/>
      <c r="IR356" s="6"/>
    </row>
    <row r="357" spans="1:252" s="73" customFormat="1" x14ac:dyDescent="0.3">
      <c r="A357" s="6"/>
      <c r="B357" s="6"/>
      <c r="C357" s="6"/>
      <c r="D357" s="6"/>
      <c r="E357" s="7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  <c r="HO357" s="6"/>
      <c r="HP357" s="6"/>
      <c r="HQ357" s="6"/>
      <c r="HR357" s="6"/>
      <c r="HS357" s="6"/>
      <c r="HT357" s="6"/>
      <c r="HU357" s="6"/>
      <c r="HV357" s="6"/>
      <c r="HW357" s="6"/>
      <c r="HX357" s="6"/>
      <c r="HY357" s="6"/>
      <c r="HZ357" s="6"/>
      <c r="IA357" s="6"/>
      <c r="IB357" s="6"/>
      <c r="IC357" s="6"/>
      <c r="ID357" s="6"/>
      <c r="IE357" s="6"/>
      <c r="IF357" s="6"/>
      <c r="IG357" s="6"/>
      <c r="IH357" s="6"/>
      <c r="II357" s="6"/>
      <c r="IJ357" s="6"/>
      <c r="IK357" s="6"/>
      <c r="IL357" s="6"/>
      <c r="IM357" s="6"/>
      <c r="IN357" s="6"/>
      <c r="IO357" s="6"/>
      <c r="IP357" s="6"/>
      <c r="IQ357" s="6"/>
      <c r="IR357" s="6"/>
    </row>
    <row r="358" spans="1:252" s="73" customFormat="1" x14ac:dyDescent="0.3">
      <c r="A358" s="6"/>
      <c r="B358" s="6"/>
      <c r="C358" s="6"/>
      <c r="D358" s="6"/>
      <c r="E358" s="7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6"/>
      <c r="HY358" s="6"/>
      <c r="HZ358" s="6"/>
      <c r="IA358" s="6"/>
      <c r="IB358" s="6"/>
      <c r="IC358" s="6"/>
      <c r="ID358" s="6"/>
      <c r="IE358" s="6"/>
      <c r="IF358" s="6"/>
      <c r="IG358" s="6"/>
      <c r="IH358" s="6"/>
      <c r="II358" s="6"/>
      <c r="IJ358" s="6"/>
      <c r="IK358" s="6"/>
      <c r="IL358" s="6"/>
      <c r="IM358" s="6"/>
      <c r="IN358" s="6"/>
      <c r="IO358" s="6"/>
      <c r="IP358" s="6"/>
      <c r="IQ358" s="6"/>
      <c r="IR358" s="6"/>
    </row>
    <row r="359" spans="1:252" s="73" customFormat="1" x14ac:dyDescent="0.3">
      <c r="A359" s="6"/>
      <c r="B359" s="6"/>
      <c r="C359" s="6"/>
      <c r="D359" s="6"/>
      <c r="E359" s="7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  <c r="HO359" s="6"/>
      <c r="HP359" s="6"/>
      <c r="HQ359" s="6"/>
      <c r="HR359" s="6"/>
      <c r="HS359" s="6"/>
      <c r="HT359" s="6"/>
      <c r="HU359" s="6"/>
      <c r="HV359" s="6"/>
      <c r="HW359" s="6"/>
      <c r="HX359" s="6"/>
      <c r="HY359" s="6"/>
      <c r="HZ359" s="6"/>
      <c r="IA359" s="6"/>
      <c r="IB359" s="6"/>
      <c r="IC359" s="6"/>
      <c r="ID359" s="6"/>
      <c r="IE359" s="6"/>
      <c r="IF359" s="6"/>
      <c r="IG359" s="6"/>
      <c r="IH359" s="6"/>
      <c r="II359" s="6"/>
      <c r="IJ359" s="6"/>
      <c r="IK359" s="6"/>
      <c r="IL359" s="6"/>
      <c r="IM359" s="6"/>
      <c r="IN359" s="6"/>
      <c r="IO359" s="6"/>
      <c r="IP359" s="6"/>
      <c r="IQ359" s="6"/>
      <c r="IR359" s="6"/>
    </row>
    <row r="360" spans="1:252" s="73" customFormat="1" x14ac:dyDescent="0.3">
      <c r="A360" s="6"/>
      <c r="B360" s="6"/>
      <c r="C360" s="6"/>
      <c r="D360" s="6"/>
      <c r="E360" s="7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  <c r="HN360" s="6"/>
      <c r="HO360" s="6"/>
      <c r="HP360" s="6"/>
      <c r="HQ360" s="6"/>
      <c r="HR360" s="6"/>
      <c r="HS360" s="6"/>
      <c r="HT360" s="6"/>
      <c r="HU360" s="6"/>
      <c r="HV360" s="6"/>
      <c r="HW360" s="6"/>
      <c r="HX360" s="6"/>
      <c r="HY360" s="6"/>
      <c r="HZ360" s="6"/>
      <c r="IA360" s="6"/>
      <c r="IB360" s="6"/>
      <c r="IC360" s="6"/>
      <c r="ID360" s="6"/>
      <c r="IE360" s="6"/>
      <c r="IF360" s="6"/>
      <c r="IG360" s="6"/>
      <c r="IH360" s="6"/>
      <c r="II360" s="6"/>
      <c r="IJ360" s="6"/>
      <c r="IK360" s="6"/>
      <c r="IL360" s="6"/>
      <c r="IM360" s="6"/>
      <c r="IN360" s="6"/>
      <c r="IO360" s="6"/>
      <c r="IP360" s="6"/>
      <c r="IQ360" s="6"/>
      <c r="IR360" s="6"/>
    </row>
    <row r="361" spans="1:252" s="73" customFormat="1" x14ac:dyDescent="0.3">
      <c r="A361" s="6"/>
      <c r="B361" s="6"/>
      <c r="C361" s="6"/>
      <c r="D361" s="6"/>
      <c r="E361" s="7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  <c r="HN361" s="6"/>
      <c r="HO361" s="6"/>
      <c r="HP361" s="6"/>
      <c r="HQ361" s="6"/>
      <c r="HR361" s="6"/>
      <c r="HS361" s="6"/>
      <c r="HT361" s="6"/>
      <c r="HU361" s="6"/>
      <c r="HV361" s="6"/>
      <c r="HW361" s="6"/>
      <c r="HX361" s="6"/>
      <c r="HY361" s="6"/>
      <c r="HZ361" s="6"/>
      <c r="IA361" s="6"/>
      <c r="IB361" s="6"/>
      <c r="IC361" s="6"/>
      <c r="ID361" s="6"/>
      <c r="IE361" s="6"/>
      <c r="IF361" s="6"/>
      <c r="IG361" s="6"/>
      <c r="IH361" s="6"/>
      <c r="II361" s="6"/>
      <c r="IJ361" s="6"/>
      <c r="IK361" s="6"/>
      <c r="IL361" s="6"/>
      <c r="IM361" s="6"/>
      <c r="IN361" s="6"/>
      <c r="IO361" s="6"/>
      <c r="IP361" s="6"/>
      <c r="IQ361" s="6"/>
      <c r="IR361" s="6"/>
    </row>
    <row r="362" spans="1:252" s="73" customFormat="1" x14ac:dyDescent="0.3">
      <c r="A362" s="6"/>
      <c r="B362" s="6"/>
      <c r="C362" s="6"/>
      <c r="D362" s="6"/>
      <c r="E362" s="7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  <c r="HN362" s="6"/>
      <c r="HO362" s="6"/>
      <c r="HP362" s="6"/>
      <c r="HQ362" s="6"/>
      <c r="HR362" s="6"/>
      <c r="HS362" s="6"/>
      <c r="HT362" s="6"/>
      <c r="HU362" s="6"/>
      <c r="HV362" s="6"/>
      <c r="HW362" s="6"/>
      <c r="HX362" s="6"/>
      <c r="HY362" s="6"/>
      <c r="HZ362" s="6"/>
      <c r="IA362" s="6"/>
      <c r="IB362" s="6"/>
      <c r="IC362" s="6"/>
      <c r="ID362" s="6"/>
      <c r="IE362" s="6"/>
      <c r="IF362" s="6"/>
      <c r="IG362" s="6"/>
      <c r="IH362" s="6"/>
      <c r="II362" s="6"/>
      <c r="IJ362" s="6"/>
      <c r="IK362" s="6"/>
      <c r="IL362" s="6"/>
      <c r="IM362" s="6"/>
      <c r="IN362" s="6"/>
      <c r="IO362" s="6"/>
      <c r="IP362" s="6"/>
      <c r="IQ362" s="6"/>
      <c r="IR362" s="6"/>
    </row>
    <row r="363" spans="1:252" s="73" customFormat="1" x14ac:dyDescent="0.3">
      <c r="A363" s="6"/>
      <c r="B363" s="6"/>
      <c r="C363" s="6"/>
      <c r="D363" s="6"/>
      <c r="E363" s="7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  <c r="FC363" s="6"/>
      <c r="FD363" s="6"/>
      <c r="FE363" s="6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  <c r="FT363" s="6"/>
      <c r="FU363" s="6"/>
      <c r="FV363" s="6"/>
      <c r="FW363" s="6"/>
      <c r="FX363" s="6"/>
      <c r="FY363" s="6"/>
      <c r="FZ363" s="6"/>
      <c r="GA363" s="6"/>
      <c r="GB363" s="6"/>
      <c r="GC363" s="6"/>
      <c r="GD363" s="6"/>
      <c r="GE363" s="6"/>
      <c r="GF363" s="6"/>
      <c r="GG363" s="6"/>
      <c r="GH363" s="6"/>
      <c r="GI363" s="6"/>
      <c r="GJ363" s="6"/>
      <c r="GK363" s="6"/>
      <c r="GL363" s="6"/>
      <c r="GM363" s="6"/>
      <c r="GN363" s="6"/>
      <c r="GO363" s="6"/>
      <c r="GP363" s="6"/>
      <c r="GQ363" s="6"/>
      <c r="GR363" s="6"/>
      <c r="GS363" s="6"/>
      <c r="GT363" s="6"/>
      <c r="GU363" s="6"/>
      <c r="GV363" s="6"/>
      <c r="GW363" s="6"/>
      <c r="GX363" s="6"/>
      <c r="GY363" s="6"/>
      <c r="GZ363" s="6"/>
      <c r="HA363" s="6"/>
      <c r="HB363" s="6"/>
      <c r="HC363" s="6"/>
      <c r="HD363" s="6"/>
      <c r="HE363" s="6"/>
      <c r="HF363" s="6"/>
      <c r="HG363" s="6"/>
      <c r="HH363" s="6"/>
      <c r="HI363" s="6"/>
      <c r="HJ363" s="6"/>
      <c r="HK363" s="6"/>
      <c r="HL363" s="6"/>
      <c r="HM363" s="6"/>
      <c r="HN363" s="6"/>
      <c r="HO363" s="6"/>
      <c r="HP363" s="6"/>
      <c r="HQ363" s="6"/>
      <c r="HR363" s="6"/>
      <c r="HS363" s="6"/>
      <c r="HT363" s="6"/>
      <c r="HU363" s="6"/>
      <c r="HV363" s="6"/>
      <c r="HW363" s="6"/>
      <c r="HX363" s="6"/>
      <c r="HY363" s="6"/>
      <c r="HZ363" s="6"/>
      <c r="IA363" s="6"/>
      <c r="IB363" s="6"/>
      <c r="IC363" s="6"/>
      <c r="ID363" s="6"/>
      <c r="IE363" s="6"/>
      <c r="IF363" s="6"/>
      <c r="IG363" s="6"/>
      <c r="IH363" s="6"/>
      <c r="II363" s="6"/>
      <c r="IJ363" s="6"/>
      <c r="IK363" s="6"/>
      <c r="IL363" s="6"/>
      <c r="IM363" s="6"/>
      <c r="IN363" s="6"/>
      <c r="IO363" s="6"/>
      <c r="IP363" s="6"/>
      <c r="IQ363" s="6"/>
      <c r="IR363" s="6"/>
    </row>
    <row r="364" spans="1:252" s="73" customFormat="1" x14ac:dyDescent="0.3">
      <c r="A364" s="6"/>
      <c r="B364" s="6"/>
      <c r="C364" s="6"/>
      <c r="D364" s="6"/>
      <c r="E364" s="7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  <c r="HN364" s="6"/>
      <c r="HO364" s="6"/>
      <c r="HP364" s="6"/>
      <c r="HQ364" s="6"/>
      <c r="HR364" s="6"/>
      <c r="HS364" s="6"/>
      <c r="HT364" s="6"/>
      <c r="HU364" s="6"/>
      <c r="HV364" s="6"/>
      <c r="HW364" s="6"/>
      <c r="HX364" s="6"/>
      <c r="HY364" s="6"/>
      <c r="HZ364" s="6"/>
      <c r="IA364" s="6"/>
      <c r="IB364" s="6"/>
      <c r="IC364" s="6"/>
      <c r="ID364" s="6"/>
      <c r="IE364" s="6"/>
      <c r="IF364" s="6"/>
      <c r="IG364" s="6"/>
      <c r="IH364" s="6"/>
      <c r="II364" s="6"/>
      <c r="IJ364" s="6"/>
      <c r="IK364" s="6"/>
      <c r="IL364" s="6"/>
      <c r="IM364" s="6"/>
      <c r="IN364" s="6"/>
      <c r="IO364" s="6"/>
      <c r="IP364" s="6"/>
      <c r="IQ364" s="6"/>
      <c r="IR364" s="6"/>
    </row>
    <row r="365" spans="1:252" s="73" customFormat="1" x14ac:dyDescent="0.3">
      <c r="A365" s="6"/>
      <c r="B365" s="6"/>
      <c r="C365" s="6"/>
      <c r="D365" s="6"/>
      <c r="E365" s="7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  <c r="FC365" s="6"/>
      <c r="FD365" s="6"/>
      <c r="FE365" s="6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  <c r="FT365" s="6"/>
      <c r="FU365" s="6"/>
      <c r="FV365" s="6"/>
      <c r="FW365" s="6"/>
      <c r="FX365" s="6"/>
      <c r="FY365" s="6"/>
      <c r="FZ365" s="6"/>
      <c r="GA365" s="6"/>
      <c r="GB365" s="6"/>
      <c r="GC365" s="6"/>
      <c r="GD365" s="6"/>
      <c r="GE365" s="6"/>
      <c r="GF365" s="6"/>
      <c r="GG365" s="6"/>
      <c r="GH365" s="6"/>
      <c r="GI365" s="6"/>
      <c r="GJ365" s="6"/>
      <c r="GK365" s="6"/>
      <c r="GL365" s="6"/>
      <c r="GM365" s="6"/>
      <c r="GN365" s="6"/>
      <c r="GO365" s="6"/>
      <c r="GP365" s="6"/>
      <c r="GQ365" s="6"/>
      <c r="GR365" s="6"/>
      <c r="GS365" s="6"/>
      <c r="GT365" s="6"/>
      <c r="GU365" s="6"/>
      <c r="GV365" s="6"/>
      <c r="GW365" s="6"/>
      <c r="GX365" s="6"/>
      <c r="GY365" s="6"/>
      <c r="GZ365" s="6"/>
      <c r="HA365" s="6"/>
      <c r="HB365" s="6"/>
      <c r="HC365" s="6"/>
      <c r="HD365" s="6"/>
      <c r="HE365" s="6"/>
      <c r="HF365" s="6"/>
      <c r="HG365" s="6"/>
      <c r="HH365" s="6"/>
      <c r="HI365" s="6"/>
      <c r="HJ365" s="6"/>
      <c r="HK365" s="6"/>
      <c r="HL365" s="6"/>
      <c r="HM365" s="6"/>
      <c r="HN365" s="6"/>
      <c r="HO365" s="6"/>
      <c r="HP365" s="6"/>
      <c r="HQ365" s="6"/>
      <c r="HR365" s="6"/>
      <c r="HS365" s="6"/>
      <c r="HT365" s="6"/>
      <c r="HU365" s="6"/>
      <c r="HV365" s="6"/>
      <c r="HW365" s="6"/>
      <c r="HX365" s="6"/>
      <c r="HY365" s="6"/>
      <c r="HZ365" s="6"/>
      <c r="IA365" s="6"/>
      <c r="IB365" s="6"/>
      <c r="IC365" s="6"/>
      <c r="ID365" s="6"/>
      <c r="IE365" s="6"/>
      <c r="IF365" s="6"/>
      <c r="IG365" s="6"/>
      <c r="IH365" s="6"/>
      <c r="II365" s="6"/>
      <c r="IJ365" s="6"/>
      <c r="IK365" s="6"/>
      <c r="IL365" s="6"/>
      <c r="IM365" s="6"/>
      <c r="IN365" s="6"/>
      <c r="IO365" s="6"/>
      <c r="IP365" s="6"/>
      <c r="IQ365" s="6"/>
      <c r="IR365" s="6"/>
    </row>
    <row r="366" spans="1:252" s="73" customFormat="1" x14ac:dyDescent="0.3">
      <c r="A366" s="6"/>
      <c r="B366" s="6"/>
      <c r="C366" s="6"/>
      <c r="D366" s="6"/>
      <c r="E366" s="7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  <c r="FC366" s="6"/>
      <c r="FD366" s="6"/>
      <c r="FE366" s="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  <c r="FT366" s="6"/>
      <c r="FU366" s="6"/>
      <c r="FV366" s="6"/>
      <c r="FW366" s="6"/>
      <c r="FX366" s="6"/>
      <c r="FY366" s="6"/>
      <c r="FZ366" s="6"/>
      <c r="GA366" s="6"/>
      <c r="GB366" s="6"/>
      <c r="GC366" s="6"/>
      <c r="GD366" s="6"/>
      <c r="GE366" s="6"/>
      <c r="GF366" s="6"/>
      <c r="GG366" s="6"/>
      <c r="GH366" s="6"/>
      <c r="GI366" s="6"/>
      <c r="GJ366" s="6"/>
      <c r="GK366" s="6"/>
      <c r="GL366" s="6"/>
      <c r="GM366" s="6"/>
      <c r="GN366" s="6"/>
      <c r="GO366" s="6"/>
      <c r="GP366" s="6"/>
      <c r="GQ366" s="6"/>
      <c r="GR366" s="6"/>
      <c r="GS366" s="6"/>
      <c r="GT366" s="6"/>
      <c r="GU366" s="6"/>
      <c r="GV366" s="6"/>
      <c r="GW366" s="6"/>
      <c r="GX366" s="6"/>
      <c r="GY366" s="6"/>
      <c r="GZ366" s="6"/>
      <c r="HA366" s="6"/>
      <c r="HB366" s="6"/>
      <c r="HC366" s="6"/>
      <c r="HD366" s="6"/>
      <c r="HE366" s="6"/>
      <c r="HF366" s="6"/>
      <c r="HG366" s="6"/>
      <c r="HH366" s="6"/>
      <c r="HI366" s="6"/>
      <c r="HJ366" s="6"/>
      <c r="HK366" s="6"/>
      <c r="HL366" s="6"/>
      <c r="HM366" s="6"/>
      <c r="HN366" s="6"/>
      <c r="HO366" s="6"/>
      <c r="HP366" s="6"/>
      <c r="HQ366" s="6"/>
      <c r="HR366" s="6"/>
      <c r="HS366" s="6"/>
      <c r="HT366" s="6"/>
      <c r="HU366" s="6"/>
      <c r="HV366" s="6"/>
      <c r="HW366" s="6"/>
      <c r="HX366" s="6"/>
      <c r="HY366" s="6"/>
      <c r="HZ366" s="6"/>
      <c r="IA366" s="6"/>
      <c r="IB366" s="6"/>
      <c r="IC366" s="6"/>
      <c r="ID366" s="6"/>
      <c r="IE366" s="6"/>
      <c r="IF366" s="6"/>
      <c r="IG366" s="6"/>
      <c r="IH366" s="6"/>
      <c r="II366" s="6"/>
      <c r="IJ366" s="6"/>
      <c r="IK366" s="6"/>
      <c r="IL366" s="6"/>
      <c r="IM366" s="6"/>
      <c r="IN366" s="6"/>
      <c r="IO366" s="6"/>
      <c r="IP366" s="6"/>
      <c r="IQ366" s="6"/>
      <c r="IR366" s="6"/>
    </row>
    <row r="367" spans="1:252" s="73" customFormat="1" x14ac:dyDescent="0.3">
      <c r="A367" s="6"/>
      <c r="B367" s="6"/>
      <c r="C367" s="6"/>
      <c r="D367" s="6"/>
      <c r="E367" s="7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</row>
    <row r="368" spans="1:252" s="73" customFormat="1" x14ac:dyDescent="0.3">
      <c r="A368" s="6"/>
      <c r="B368" s="6"/>
      <c r="C368" s="6"/>
      <c r="D368" s="6"/>
      <c r="E368" s="7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  <c r="FC368" s="6"/>
      <c r="FD368" s="6"/>
      <c r="FE368" s="6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  <c r="FT368" s="6"/>
      <c r="FU368" s="6"/>
      <c r="FV368" s="6"/>
      <c r="FW368" s="6"/>
      <c r="FX368" s="6"/>
      <c r="FY368" s="6"/>
      <c r="FZ368" s="6"/>
      <c r="GA368" s="6"/>
      <c r="GB368" s="6"/>
      <c r="GC368" s="6"/>
      <c r="GD368" s="6"/>
      <c r="GE368" s="6"/>
      <c r="GF368" s="6"/>
      <c r="GG368" s="6"/>
      <c r="GH368" s="6"/>
      <c r="GI368" s="6"/>
      <c r="GJ368" s="6"/>
      <c r="GK368" s="6"/>
      <c r="GL368" s="6"/>
      <c r="GM368" s="6"/>
      <c r="GN368" s="6"/>
      <c r="GO368" s="6"/>
      <c r="GP368" s="6"/>
      <c r="GQ368" s="6"/>
      <c r="GR368" s="6"/>
      <c r="GS368" s="6"/>
      <c r="GT368" s="6"/>
      <c r="GU368" s="6"/>
      <c r="GV368" s="6"/>
      <c r="GW368" s="6"/>
      <c r="GX368" s="6"/>
      <c r="GY368" s="6"/>
      <c r="GZ368" s="6"/>
      <c r="HA368" s="6"/>
      <c r="HB368" s="6"/>
      <c r="HC368" s="6"/>
      <c r="HD368" s="6"/>
      <c r="HE368" s="6"/>
      <c r="HF368" s="6"/>
      <c r="HG368" s="6"/>
      <c r="HH368" s="6"/>
      <c r="HI368" s="6"/>
      <c r="HJ368" s="6"/>
      <c r="HK368" s="6"/>
      <c r="HL368" s="6"/>
      <c r="HM368" s="6"/>
      <c r="HN368" s="6"/>
      <c r="HO368" s="6"/>
      <c r="HP368" s="6"/>
      <c r="HQ368" s="6"/>
      <c r="HR368" s="6"/>
      <c r="HS368" s="6"/>
      <c r="HT368" s="6"/>
      <c r="HU368" s="6"/>
      <c r="HV368" s="6"/>
      <c r="HW368" s="6"/>
      <c r="HX368" s="6"/>
      <c r="HY368" s="6"/>
      <c r="HZ368" s="6"/>
      <c r="IA368" s="6"/>
      <c r="IB368" s="6"/>
      <c r="IC368" s="6"/>
      <c r="ID368" s="6"/>
      <c r="IE368" s="6"/>
      <c r="IF368" s="6"/>
      <c r="IG368" s="6"/>
      <c r="IH368" s="6"/>
      <c r="II368" s="6"/>
      <c r="IJ368" s="6"/>
      <c r="IK368" s="6"/>
      <c r="IL368" s="6"/>
      <c r="IM368" s="6"/>
      <c r="IN368" s="6"/>
      <c r="IO368" s="6"/>
      <c r="IP368" s="6"/>
      <c r="IQ368" s="6"/>
      <c r="IR368" s="6"/>
    </row>
    <row r="369" spans="1:252" s="73" customFormat="1" x14ac:dyDescent="0.3">
      <c r="A369" s="6"/>
      <c r="B369" s="6"/>
      <c r="C369" s="6"/>
      <c r="D369" s="6"/>
      <c r="E369" s="7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  <c r="FC369" s="6"/>
      <c r="FD369" s="6"/>
      <c r="FE369" s="6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  <c r="FT369" s="6"/>
      <c r="FU369" s="6"/>
      <c r="FV369" s="6"/>
      <c r="FW369" s="6"/>
      <c r="FX369" s="6"/>
      <c r="FY369" s="6"/>
      <c r="FZ369" s="6"/>
      <c r="GA369" s="6"/>
      <c r="GB369" s="6"/>
      <c r="GC369" s="6"/>
      <c r="GD369" s="6"/>
      <c r="GE369" s="6"/>
      <c r="GF369" s="6"/>
      <c r="GG369" s="6"/>
      <c r="GH369" s="6"/>
      <c r="GI369" s="6"/>
      <c r="GJ369" s="6"/>
      <c r="GK369" s="6"/>
      <c r="GL369" s="6"/>
      <c r="GM369" s="6"/>
      <c r="GN369" s="6"/>
      <c r="GO369" s="6"/>
      <c r="GP369" s="6"/>
      <c r="GQ369" s="6"/>
      <c r="GR369" s="6"/>
      <c r="GS369" s="6"/>
      <c r="GT369" s="6"/>
      <c r="GU369" s="6"/>
      <c r="GV369" s="6"/>
      <c r="GW369" s="6"/>
      <c r="GX369" s="6"/>
      <c r="GY369" s="6"/>
      <c r="GZ369" s="6"/>
      <c r="HA369" s="6"/>
      <c r="HB369" s="6"/>
      <c r="HC369" s="6"/>
      <c r="HD369" s="6"/>
      <c r="HE369" s="6"/>
      <c r="HF369" s="6"/>
      <c r="HG369" s="6"/>
      <c r="HH369" s="6"/>
      <c r="HI369" s="6"/>
      <c r="HJ369" s="6"/>
      <c r="HK369" s="6"/>
      <c r="HL369" s="6"/>
      <c r="HM369" s="6"/>
      <c r="HN369" s="6"/>
      <c r="HO369" s="6"/>
      <c r="HP369" s="6"/>
      <c r="HQ369" s="6"/>
      <c r="HR369" s="6"/>
      <c r="HS369" s="6"/>
      <c r="HT369" s="6"/>
      <c r="HU369" s="6"/>
      <c r="HV369" s="6"/>
      <c r="HW369" s="6"/>
      <c r="HX369" s="6"/>
      <c r="HY369" s="6"/>
      <c r="HZ369" s="6"/>
      <c r="IA369" s="6"/>
      <c r="IB369" s="6"/>
      <c r="IC369" s="6"/>
      <c r="ID369" s="6"/>
      <c r="IE369" s="6"/>
      <c r="IF369" s="6"/>
      <c r="IG369" s="6"/>
      <c r="IH369" s="6"/>
      <c r="II369" s="6"/>
      <c r="IJ369" s="6"/>
      <c r="IK369" s="6"/>
      <c r="IL369" s="6"/>
      <c r="IM369" s="6"/>
      <c r="IN369" s="6"/>
      <c r="IO369" s="6"/>
      <c r="IP369" s="6"/>
      <c r="IQ369" s="6"/>
      <c r="IR369" s="6"/>
    </row>
    <row r="370" spans="1:252" s="73" customFormat="1" x14ac:dyDescent="0.3">
      <c r="A370" s="6"/>
      <c r="B370" s="6"/>
      <c r="C370" s="6"/>
      <c r="D370" s="6"/>
      <c r="E370" s="7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  <c r="FC370" s="6"/>
      <c r="FD370" s="6"/>
      <c r="FE370" s="6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  <c r="FT370" s="6"/>
      <c r="FU370" s="6"/>
      <c r="FV370" s="6"/>
      <c r="FW370" s="6"/>
      <c r="FX370" s="6"/>
      <c r="FY370" s="6"/>
      <c r="FZ370" s="6"/>
      <c r="GA370" s="6"/>
      <c r="GB370" s="6"/>
      <c r="GC370" s="6"/>
      <c r="GD370" s="6"/>
      <c r="GE370" s="6"/>
      <c r="GF370" s="6"/>
      <c r="GG370" s="6"/>
      <c r="GH370" s="6"/>
      <c r="GI370" s="6"/>
      <c r="GJ370" s="6"/>
      <c r="GK370" s="6"/>
      <c r="GL370" s="6"/>
      <c r="GM370" s="6"/>
      <c r="GN370" s="6"/>
      <c r="GO370" s="6"/>
      <c r="GP370" s="6"/>
      <c r="GQ370" s="6"/>
      <c r="GR370" s="6"/>
      <c r="GS370" s="6"/>
      <c r="GT370" s="6"/>
      <c r="GU370" s="6"/>
      <c r="GV370" s="6"/>
      <c r="GW370" s="6"/>
      <c r="GX370" s="6"/>
      <c r="GY370" s="6"/>
      <c r="GZ370" s="6"/>
      <c r="HA370" s="6"/>
      <c r="HB370" s="6"/>
      <c r="HC370" s="6"/>
      <c r="HD370" s="6"/>
      <c r="HE370" s="6"/>
      <c r="HF370" s="6"/>
      <c r="HG370" s="6"/>
      <c r="HH370" s="6"/>
      <c r="HI370" s="6"/>
      <c r="HJ370" s="6"/>
      <c r="HK370" s="6"/>
      <c r="HL370" s="6"/>
      <c r="HM370" s="6"/>
      <c r="HN370" s="6"/>
      <c r="HO370" s="6"/>
      <c r="HP370" s="6"/>
      <c r="HQ370" s="6"/>
      <c r="HR370" s="6"/>
      <c r="HS370" s="6"/>
      <c r="HT370" s="6"/>
      <c r="HU370" s="6"/>
      <c r="HV370" s="6"/>
      <c r="HW370" s="6"/>
      <c r="HX370" s="6"/>
      <c r="HY370" s="6"/>
      <c r="HZ370" s="6"/>
      <c r="IA370" s="6"/>
      <c r="IB370" s="6"/>
      <c r="IC370" s="6"/>
      <c r="ID370" s="6"/>
      <c r="IE370" s="6"/>
      <c r="IF370" s="6"/>
      <c r="IG370" s="6"/>
      <c r="IH370" s="6"/>
      <c r="II370" s="6"/>
      <c r="IJ370" s="6"/>
      <c r="IK370" s="6"/>
      <c r="IL370" s="6"/>
      <c r="IM370" s="6"/>
      <c r="IN370" s="6"/>
      <c r="IO370" s="6"/>
      <c r="IP370" s="6"/>
      <c r="IQ370" s="6"/>
      <c r="IR370" s="6"/>
    </row>
    <row r="371" spans="1:252" s="73" customFormat="1" x14ac:dyDescent="0.3">
      <c r="A371" s="6"/>
      <c r="B371" s="6"/>
      <c r="C371" s="6"/>
      <c r="D371" s="6"/>
      <c r="E371" s="7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  <c r="FC371" s="6"/>
      <c r="FD371" s="6"/>
      <c r="FE371" s="6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  <c r="FT371" s="6"/>
      <c r="FU371" s="6"/>
      <c r="FV371" s="6"/>
      <c r="FW371" s="6"/>
      <c r="FX371" s="6"/>
      <c r="FY371" s="6"/>
      <c r="FZ371" s="6"/>
      <c r="GA371" s="6"/>
      <c r="GB371" s="6"/>
      <c r="GC371" s="6"/>
      <c r="GD371" s="6"/>
      <c r="GE371" s="6"/>
      <c r="GF371" s="6"/>
      <c r="GG371" s="6"/>
      <c r="GH371" s="6"/>
      <c r="GI371" s="6"/>
      <c r="GJ371" s="6"/>
      <c r="GK371" s="6"/>
      <c r="GL371" s="6"/>
      <c r="GM371" s="6"/>
      <c r="GN371" s="6"/>
      <c r="GO371" s="6"/>
      <c r="GP371" s="6"/>
      <c r="GQ371" s="6"/>
      <c r="GR371" s="6"/>
      <c r="GS371" s="6"/>
      <c r="GT371" s="6"/>
      <c r="GU371" s="6"/>
      <c r="GV371" s="6"/>
      <c r="GW371" s="6"/>
      <c r="GX371" s="6"/>
      <c r="GY371" s="6"/>
      <c r="GZ371" s="6"/>
      <c r="HA371" s="6"/>
      <c r="HB371" s="6"/>
      <c r="HC371" s="6"/>
      <c r="HD371" s="6"/>
      <c r="HE371" s="6"/>
      <c r="HF371" s="6"/>
      <c r="HG371" s="6"/>
      <c r="HH371" s="6"/>
      <c r="HI371" s="6"/>
      <c r="HJ371" s="6"/>
      <c r="HK371" s="6"/>
      <c r="HL371" s="6"/>
      <c r="HM371" s="6"/>
      <c r="HN371" s="6"/>
      <c r="HO371" s="6"/>
      <c r="HP371" s="6"/>
      <c r="HQ371" s="6"/>
      <c r="HR371" s="6"/>
      <c r="HS371" s="6"/>
      <c r="HT371" s="6"/>
      <c r="HU371" s="6"/>
      <c r="HV371" s="6"/>
      <c r="HW371" s="6"/>
      <c r="HX371" s="6"/>
      <c r="HY371" s="6"/>
      <c r="HZ371" s="6"/>
      <c r="IA371" s="6"/>
      <c r="IB371" s="6"/>
      <c r="IC371" s="6"/>
      <c r="ID371" s="6"/>
      <c r="IE371" s="6"/>
      <c r="IF371" s="6"/>
      <c r="IG371" s="6"/>
      <c r="IH371" s="6"/>
      <c r="II371" s="6"/>
      <c r="IJ371" s="6"/>
      <c r="IK371" s="6"/>
      <c r="IL371" s="6"/>
      <c r="IM371" s="6"/>
      <c r="IN371" s="6"/>
      <c r="IO371" s="6"/>
      <c r="IP371" s="6"/>
      <c r="IQ371" s="6"/>
      <c r="IR371" s="6"/>
    </row>
    <row r="372" spans="1:252" s="73" customFormat="1" x14ac:dyDescent="0.3">
      <c r="A372" s="6"/>
      <c r="B372" s="6"/>
      <c r="C372" s="6"/>
      <c r="D372" s="6"/>
      <c r="E372" s="7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  <c r="HN372" s="6"/>
      <c r="HO372" s="6"/>
      <c r="HP372" s="6"/>
      <c r="HQ372" s="6"/>
      <c r="HR372" s="6"/>
      <c r="HS372" s="6"/>
      <c r="HT372" s="6"/>
      <c r="HU372" s="6"/>
      <c r="HV372" s="6"/>
      <c r="HW372" s="6"/>
      <c r="HX372" s="6"/>
      <c r="HY372" s="6"/>
      <c r="HZ372" s="6"/>
      <c r="IA372" s="6"/>
      <c r="IB372" s="6"/>
      <c r="IC372" s="6"/>
      <c r="ID372" s="6"/>
      <c r="IE372" s="6"/>
      <c r="IF372" s="6"/>
      <c r="IG372" s="6"/>
      <c r="IH372" s="6"/>
      <c r="II372" s="6"/>
      <c r="IJ372" s="6"/>
      <c r="IK372" s="6"/>
      <c r="IL372" s="6"/>
      <c r="IM372" s="6"/>
      <c r="IN372" s="6"/>
      <c r="IO372" s="6"/>
      <c r="IP372" s="6"/>
      <c r="IQ372" s="6"/>
      <c r="IR372" s="6"/>
    </row>
    <row r="373" spans="1:252" s="73" customFormat="1" x14ac:dyDescent="0.3">
      <c r="A373" s="6"/>
      <c r="B373" s="6"/>
      <c r="C373" s="6"/>
      <c r="D373" s="6"/>
      <c r="E373" s="7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  <c r="FC373" s="6"/>
      <c r="FD373" s="6"/>
      <c r="FE373" s="6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  <c r="FT373" s="6"/>
      <c r="FU373" s="6"/>
      <c r="FV373" s="6"/>
      <c r="FW373" s="6"/>
      <c r="FX373" s="6"/>
      <c r="FY373" s="6"/>
      <c r="FZ373" s="6"/>
      <c r="GA373" s="6"/>
      <c r="GB373" s="6"/>
      <c r="GC373" s="6"/>
      <c r="GD373" s="6"/>
      <c r="GE373" s="6"/>
      <c r="GF373" s="6"/>
      <c r="GG373" s="6"/>
      <c r="GH373" s="6"/>
      <c r="GI373" s="6"/>
      <c r="GJ373" s="6"/>
      <c r="GK373" s="6"/>
      <c r="GL373" s="6"/>
      <c r="GM373" s="6"/>
      <c r="GN373" s="6"/>
      <c r="GO373" s="6"/>
      <c r="GP373" s="6"/>
      <c r="GQ373" s="6"/>
      <c r="GR373" s="6"/>
      <c r="GS373" s="6"/>
      <c r="GT373" s="6"/>
      <c r="GU373" s="6"/>
      <c r="GV373" s="6"/>
      <c r="GW373" s="6"/>
      <c r="GX373" s="6"/>
      <c r="GY373" s="6"/>
      <c r="GZ373" s="6"/>
      <c r="HA373" s="6"/>
      <c r="HB373" s="6"/>
      <c r="HC373" s="6"/>
      <c r="HD373" s="6"/>
      <c r="HE373" s="6"/>
      <c r="HF373" s="6"/>
      <c r="HG373" s="6"/>
      <c r="HH373" s="6"/>
      <c r="HI373" s="6"/>
      <c r="HJ373" s="6"/>
      <c r="HK373" s="6"/>
      <c r="HL373" s="6"/>
      <c r="HM373" s="6"/>
      <c r="HN373" s="6"/>
      <c r="HO373" s="6"/>
      <c r="HP373" s="6"/>
      <c r="HQ373" s="6"/>
      <c r="HR373" s="6"/>
      <c r="HS373" s="6"/>
      <c r="HT373" s="6"/>
      <c r="HU373" s="6"/>
      <c r="HV373" s="6"/>
      <c r="HW373" s="6"/>
      <c r="HX373" s="6"/>
      <c r="HY373" s="6"/>
      <c r="HZ373" s="6"/>
      <c r="IA373" s="6"/>
      <c r="IB373" s="6"/>
      <c r="IC373" s="6"/>
      <c r="ID373" s="6"/>
      <c r="IE373" s="6"/>
      <c r="IF373" s="6"/>
      <c r="IG373" s="6"/>
      <c r="IH373" s="6"/>
      <c r="II373" s="6"/>
      <c r="IJ373" s="6"/>
      <c r="IK373" s="6"/>
      <c r="IL373" s="6"/>
      <c r="IM373" s="6"/>
      <c r="IN373" s="6"/>
      <c r="IO373" s="6"/>
      <c r="IP373" s="6"/>
      <c r="IQ373" s="6"/>
      <c r="IR373" s="6"/>
    </row>
    <row r="374" spans="1:252" s="73" customFormat="1" x14ac:dyDescent="0.3">
      <c r="A374" s="6"/>
      <c r="B374" s="6"/>
      <c r="C374" s="6"/>
      <c r="D374" s="6"/>
      <c r="E374" s="7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  <c r="HN374" s="6"/>
      <c r="HO374" s="6"/>
      <c r="HP374" s="6"/>
      <c r="HQ374" s="6"/>
      <c r="HR374" s="6"/>
      <c r="HS374" s="6"/>
      <c r="HT374" s="6"/>
      <c r="HU374" s="6"/>
      <c r="HV374" s="6"/>
      <c r="HW374" s="6"/>
      <c r="HX374" s="6"/>
      <c r="HY374" s="6"/>
      <c r="HZ374" s="6"/>
      <c r="IA374" s="6"/>
      <c r="IB374" s="6"/>
      <c r="IC374" s="6"/>
      <c r="ID374" s="6"/>
      <c r="IE374" s="6"/>
      <c r="IF374" s="6"/>
      <c r="IG374" s="6"/>
      <c r="IH374" s="6"/>
      <c r="II374" s="6"/>
      <c r="IJ374" s="6"/>
      <c r="IK374" s="6"/>
      <c r="IL374" s="6"/>
      <c r="IM374" s="6"/>
      <c r="IN374" s="6"/>
      <c r="IO374" s="6"/>
      <c r="IP374" s="6"/>
      <c r="IQ374" s="6"/>
      <c r="IR374" s="6"/>
    </row>
    <row r="375" spans="1:252" s="73" customFormat="1" x14ac:dyDescent="0.3">
      <c r="A375" s="6"/>
      <c r="B375" s="6"/>
      <c r="C375" s="6"/>
      <c r="D375" s="6"/>
      <c r="E375" s="7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  <c r="FC375" s="6"/>
      <c r="FD375" s="6"/>
      <c r="FE375" s="6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  <c r="FT375" s="6"/>
      <c r="FU375" s="6"/>
      <c r="FV375" s="6"/>
      <c r="FW375" s="6"/>
      <c r="FX375" s="6"/>
      <c r="FY375" s="6"/>
      <c r="FZ375" s="6"/>
      <c r="GA375" s="6"/>
      <c r="GB375" s="6"/>
      <c r="GC375" s="6"/>
      <c r="GD375" s="6"/>
      <c r="GE375" s="6"/>
      <c r="GF375" s="6"/>
      <c r="GG375" s="6"/>
      <c r="GH375" s="6"/>
      <c r="GI375" s="6"/>
      <c r="GJ375" s="6"/>
      <c r="GK375" s="6"/>
      <c r="GL375" s="6"/>
      <c r="GM375" s="6"/>
      <c r="GN375" s="6"/>
      <c r="GO375" s="6"/>
      <c r="GP375" s="6"/>
      <c r="GQ375" s="6"/>
      <c r="GR375" s="6"/>
      <c r="GS375" s="6"/>
      <c r="GT375" s="6"/>
      <c r="GU375" s="6"/>
      <c r="GV375" s="6"/>
      <c r="GW375" s="6"/>
      <c r="GX375" s="6"/>
      <c r="GY375" s="6"/>
      <c r="GZ375" s="6"/>
      <c r="HA375" s="6"/>
      <c r="HB375" s="6"/>
      <c r="HC375" s="6"/>
      <c r="HD375" s="6"/>
      <c r="HE375" s="6"/>
      <c r="HF375" s="6"/>
      <c r="HG375" s="6"/>
      <c r="HH375" s="6"/>
      <c r="HI375" s="6"/>
      <c r="HJ375" s="6"/>
      <c r="HK375" s="6"/>
      <c r="HL375" s="6"/>
      <c r="HM375" s="6"/>
      <c r="HN375" s="6"/>
      <c r="HO375" s="6"/>
      <c r="HP375" s="6"/>
      <c r="HQ375" s="6"/>
      <c r="HR375" s="6"/>
      <c r="HS375" s="6"/>
      <c r="HT375" s="6"/>
      <c r="HU375" s="6"/>
      <c r="HV375" s="6"/>
      <c r="HW375" s="6"/>
      <c r="HX375" s="6"/>
      <c r="HY375" s="6"/>
      <c r="HZ375" s="6"/>
      <c r="IA375" s="6"/>
      <c r="IB375" s="6"/>
      <c r="IC375" s="6"/>
      <c r="ID375" s="6"/>
      <c r="IE375" s="6"/>
      <c r="IF375" s="6"/>
      <c r="IG375" s="6"/>
      <c r="IH375" s="6"/>
      <c r="II375" s="6"/>
      <c r="IJ375" s="6"/>
      <c r="IK375" s="6"/>
      <c r="IL375" s="6"/>
      <c r="IM375" s="6"/>
      <c r="IN375" s="6"/>
      <c r="IO375" s="6"/>
      <c r="IP375" s="6"/>
      <c r="IQ375" s="6"/>
      <c r="IR375" s="6"/>
    </row>
    <row r="376" spans="1:252" s="73" customFormat="1" x14ac:dyDescent="0.3">
      <c r="A376" s="6"/>
      <c r="B376" s="6"/>
      <c r="C376" s="6"/>
      <c r="D376" s="6"/>
      <c r="E376" s="7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  <c r="FC376" s="6"/>
      <c r="FD376" s="6"/>
      <c r="FE376" s="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  <c r="FT376" s="6"/>
      <c r="FU376" s="6"/>
      <c r="FV376" s="6"/>
      <c r="FW376" s="6"/>
      <c r="FX376" s="6"/>
      <c r="FY376" s="6"/>
      <c r="FZ376" s="6"/>
      <c r="GA376" s="6"/>
      <c r="GB376" s="6"/>
      <c r="GC376" s="6"/>
      <c r="GD376" s="6"/>
      <c r="GE376" s="6"/>
      <c r="GF376" s="6"/>
      <c r="GG376" s="6"/>
      <c r="GH376" s="6"/>
      <c r="GI376" s="6"/>
      <c r="GJ376" s="6"/>
      <c r="GK376" s="6"/>
      <c r="GL376" s="6"/>
      <c r="GM376" s="6"/>
      <c r="GN376" s="6"/>
      <c r="GO376" s="6"/>
      <c r="GP376" s="6"/>
      <c r="GQ376" s="6"/>
      <c r="GR376" s="6"/>
      <c r="GS376" s="6"/>
      <c r="GT376" s="6"/>
      <c r="GU376" s="6"/>
      <c r="GV376" s="6"/>
      <c r="GW376" s="6"/>
      <c r="GX376" s="6"/>
      <c r="GY376" s="6"/>
      <c r="GZ376" s="6"/>
      <c r="HA376" s="6"/>
      <c r="HB376" s="6"/>
      <c r="HC376" s="6"/>
      <c r="HD376" s="6"/>
      <c r="HE376" s="6"/>
      <c r="HF376" s="6"/>
      <c r="HG376" s="6"/>
      <c r="HH376" s="6"/>
      <c r="HI376" s="6"/>
      <c r="HJ376" s="6"/>
      <c r="HK376" s="6"/>
      <c r="HL376" s="6"/>
      <c r="HM376" s="6"/>
      <c r="HN376" s="6"/>
      <c r="HO376" s="6"/>
      <c r="HP376" s="6"/>
      <c r="HQ376" s="6"/>
      <c r="HR376" s="6"/>
      <c r="HS376" s="6"/>
      <c r="HT376" s="6"/>
      <c r="HU376" s="6"/>
      <c r="HV376" s="6"/>
      <c r="HW376" s="6"/>
      <c r="HX376" s="6"/>
      <c r="HY376" s="6"/>
      <c r="HZ376" s="6"/>
      <c r="IA376" s="6"/>
      <c r="IB376" s="6"/>
      <c r="IC376" s="6"/>
      <c r="ID376" s="6"/>
      <c r="IE376" s="6"/>
      <c r="IF376" s="6"/>
      <c r="IG376" s="6"/>
      <c r="IH376" s="6"/>
      <c r="II376" s="6"/>
      <c r="IJ376" s="6"/>
      <c r="IK376" s="6"/>
      <c r="IL376" s="6"/>
      <c r="IM376" s="6"/>
      <c r="IN376" s="6"/>
      <c r="IO376" s="6"/>
      <c r="IP376" s="6"/>
      <c r="IQ376" s="6"/>
      <c r="IR376" s="6"/>
    </row>
    <row r="377" spans="1:252" s="73" customFormat="1" x14ac:dyDescent="0.3">
      <c r="A377" s="6"/>
      <c r="B377" s="6"/>
      <c r="C377" s="6"/>
      <c r="D377" s="6"/>
      <c r="E377" s="7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  <c r="FC377" s="6"/>
      <c r="FD377" s="6"/>
      <c r="FE377" s="6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  <c r="FT377" s="6"/>
      <c r="FU377" s="6"/>
      <c r="FV377" s="6"/>
      <c r="FW377" s="6"/>
      <c r="FX377" s="6"/>
      <c r="FY377" s="6"/>
      <c r="FZ377" s="6"/>
      <c r="GA377" s="6"/>
      <c r="GB377" s="6"/>
      <c r="GC377" s="6"/>
      <c r="GD377" s="6"/>
      <c r="GE377" s="6"/>
      <c r="GF377" s="6"/>
      <c r="GG377" s="6"/>
      <c r="GH377" s="6"/>
      <c r="GI377" s="6"/>
      <c r="GJ377" s="6"/>
      <c r="GK377" s="6"/>
      <c r="GL377" s="6"/>
      <c r="GM377" s="6"/>
      <c r="GN377" s="6"/>
      <c r="GO377" s="6"/>
      <c r="GP377" s="6"/>
      <c r="GQ377" s="6"/>
      <c r="GR377" s="6"/>
      <c r="GS377" s="6"/>
      <c r="GT377" s="6"/>
      <c r="GU377" s="6"/>
      <c r="GV377" s="6"/>
      <c r="GW377" s="6"/>
      <c r="GX377" s="6"/>
      <c r="GY377" s="6"/>
      <c r="GZ377" s="6"/>
      <c r="HA377" s="6"/>
      <c r="HB377" s="6"/>
      <c r="HC377" s="6"/>
      <c r="HD377" s="6"/>
      <c r="HE377" s="6"/>
      <c r="HF377" s="6"/>
      <c r="HG377" s="6"/>
      <c r="HH377" s="6"/>
      <c r="HI377" s="6"/>
      <c r="HJ377" s="6"/>
      <c r="HK377" s="6"/>
      <c r="HL377" s="6"/>
      <c r="HM377" s="6"/>
      <c r="HN377" s="6"/>
      <c r="HO377" s="6"/>
      <c r="HP377" s="6"/>
      <c r="HQ377" s="6"/>
      <c r="HR377" s="6"/>
      <c r="HS377" s="6"/>
      <c r="HT377" s="6"/>
      <c r="HU377" s="6"/>
      <c r="HV377" s="6"/>
      <c r="HW377" s="6"/>
      <c r="HX377" s="6"/>
      <c r="HY377" s="6"/>
      <c r="HZ377" s="6"/>
      <c r="IA377" s="6"/>
      <c r="IB377" s="6"/>
      <c r="IC377" s="6"/>
      <c r="ID377" s="6"/>
      <c r="IE377" s="6"/>
      <c r="IF377" s="6"/>
      <c r="IG377" s="6"/>
      <c r="IH377" s="6"/>
      <c r="II377" s="6"/>
      <c r="IJ377" s="6"/>
      <c r="IK377" s="6"/>
      <c r="IL377" s="6"/>
      <c r="IM377" s="6"/>
      <c r="IN377" s="6"/>
      <c r="IO377" s="6"/>
      <c r="IP377" s="6"/>
      <c r="IQ377" s="6"/>
      <c r="IR377" s="6"/>
    </row>
    <row r="378" spans="1:252" s="73" customFormat="1" x14ac:dyDescent="0.3">
      <c r="A378" s="6"/>
      <c r="B378" s="6"/>
      <c r="C378" s="6"/>
      <c r="D378" s="6"/>
      <c r="E378" s="7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  <c r="FC378" s="6"/>
      <c r="FD378" s="6"/>
      <c r="FE378" s="6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  <c r="FT378" s="6"/>
      <c r="FU378" s="6"/>
      <c r="FV378" s="6"/>
      <c r="FW378" s="6"/>
      <c r="FX378" s="6"/>
      <c r="FY378" s="6"/>
      <c r="FZ378" s="6"/>
      <c r="GA378" s="6"/>
      <c r="GB378" s="6"/>
      <c r="GC378" s="6"/>
      <c r="GD378" s="6"/>
      <c r="GE378" s="6"/>
      <c r="GF378" s="6"/>
      <c r="GG378" s="6"/>
      <c r="GH378" s="6"/>
      <c r="GI378" s="6"/>
      <c r="GJ378" s="6"/>
      <c r="GK378" s="6"/>
      <c r="GL378" s="6"/>
      <c r="GM378" s="6"/>
      <c r="GN378" s="6"/>
      <c r="GO378" s="6"/>
      <c r="GP378" s="6"/>
      <c r="GQ378" s="6"/>
      <c r="GR378" s="6"/>
      <c r="GS378" s="6"/>
      <c r="GT378" s="6"/>
      <c r="GU378" s="6"/>
      <c r="GV378" s="6"/>
      <c r="GW378" s="6"/>
      <c r="GX378" s="6"/>
      <c r="GY378" s="6"/>
      <c r="GZ378" s="6"/>
      <c r="HA378" s="6"/>
      <c r="HB378" s="6"/>
      <c r="HC378" s="6"/>
      <c r="HD378" s="6"/>
      <c r="HE378" s="6"/>
      <c r="HF378" s="6"/>
      <c r="HG378" s="6"/>
      <c r="HH378" s="6"/>
      <c r="HI378" s="6"/>
      <c r="HJ378" s="6"/>
      <c r="HK378" s="6"/>
      <c r="HL378" s="6"/>
      <c r="HM378" s="6"/>
      <c r="HN378" s="6"/>
      <c r="HO378" s="6"/>
      <c r="HP378" s="6"/>
      <c r="HQ378" s="6"/>
      <c r="HR378" s="6"/>
      <c r="HS378" s="6"/>
      <c r="HT378" s="6"/>
      <c r="HU378" s="6"/>
      <c r="HV378" s="6"/>
      <c r="HW378" s="6"/>
      <c r="HX378" s="6"/>
      <c r="HY378" s="6"/>
      <c r="HZ378" s="6"/>
      <c r="IA378" s="6"/>
      <c r="IB378" s="6"/>
      <c r="IC378" s="6"/>
      <c r="ID378" s="6"/>
      <c r="IE378" s="6"/>
      <c r="IF378" s="6"/>
      <c r="IG378" s="6"/>
      <c r="IH378" s="6"/>
      <c r="II378" s="6"/>
      <c r="IJ378" s="6"/>
      <c r="IK378" s="6"/>
      <c r="IL378" s="6"/>
      <c r="IM378" s="6"/>
      <c r="IN378" s="6"/>
      <c r="IO378" s="6"/>
      <c r="IP378" s="6"/>
      <c r="IQ378" s="6"/>
      <c r="IR378" s="6"/>
    </row>
    <row r="379" spans="1:252" s="73" customFormat="1" x14ac:dyDescent="0.3">
      <c r="A379" s="6"/>
      <c r="B379" s="6"/>
      <c r="C379" s="6"/>
      <c r="D379" s="6"/>
      <c r="E379" s="7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  <c r="HN379" s="6"/>
      <c r="HO379" s="6"/>
      <c r="HP379" s="6"/>
      <c r="HQ379" s="6"/>
      <c r="HR379" s="6"/>
      <c r="HS379" s="6"/>
      <c r="HT379" s="6"/>
      <c r="HU379" s="6"/>
      <c r="HV379" s="6"/>
      <c r="HW379" s="6"/>
      <c r="HX379" s="6"/>
      <c r="HY379" s="6"/>
      <c r="HZ379" s="6"/>
      <c r="IA379" s="6"/>
      <c r="IB379" s="6"/>
      <c r="IC379" s="6"/>
      <c r="ID379" s="6"/>
      <c r="IE379" s="6"/>
      <c r="IF379" s="6"/>
      <c r="IG379" s="6"/>
      <c r="IH379" s="6"/>
      <c r="II379" s="6"/>
      <c r="IJ379" s="6"/>
      <c r="IK379" s="6"/>
      <c r="IL379" s="6"/>
      <c r="IM379" s="6"/>
      <c r="IN379" s="6"/>
      <c r="IO379" s="6"/>
      <c r="IP379" s="6"/>
      <c r="IQ379" s="6"/>
      <c r="IR379" s="6"/>
    </row>
    <row r="380" spans="1:252" s="73" customFormat="1" x14ac:dyDescent="0.3">
      <c r="A380" s="6"/>
      <c r="B380" s="6"/>
      <c r="C380" s="6"/>
      <c r="D380" s="6"/>
      <c r="E380" s="7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  <c r="FC380" s="6"/>
      <c r="FD380" s="6"/>
      <c r="FE380" s="6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  <c r="FT380" s="6"/>
      <c r="FU380" s="6"/>
      <c r="FV380" s="6"/>
      <c r="FW380" s="6"/>
      <c r="FX380" s="6"/>
      <c r="FY380" s="6"/>
      <c r="FZ380" s="6"/>
      <c r="GA380" s="6"/>
      <c r="GB380" s="6"/>
      <c r="GC380" s="6"/>
      <c r="GD380" s="6"/>
      <c r="GE380" s="6"/>
      <c r="GF380" s="6"/>
      <c r="GG380" s="6"/>
      <c r="GH380" s="6"/>
      <c r="GI380" s="6"/>
      <c r="GJ380" s="6"/>
      <c r="GK380" s="6"/>
      <c r="GL380" s="6"/>
      <c r="GM380" s="6"/>
      <c r="GN380" s="6"/>
      <c r="GO380" s="6"/>
      <c r="GP380" s="6"/>
      <c r="GQ380" s="6"/>
      <c r="GR380" s="6"/>
      <c r="GS380" s="6"/>
      <c r="GT380" s="6"/>
      <c r="GU380" s="6"/>
      <c r="GV380" s="6"/>
      <c r="GW380" s="6"/>
      <c r="GX380" s="6"/>
      <c r="GY380" s="6"/>
      <c r="GZ380" s="6"/>
      <c r="HA380" s="6"/>
      <c r="HB380" s="6"/>
      <c r="HC380" s="6"/>
      <c r="HD380" s="6"/>
      <c r="HE380" s="6"/>
      <c r="HF380" s="6"/>
      <c r="HG380" s="6"/>
      <c r="HH380" s="6"/>
      <c r="HI380" s="6"/>
      <c r="HJ380" s="6"/>
      <c r="HK380" s="6"/>
      <c r="HL380" s="6"/>
      <c r="HM380" s="6"/>
      <c r="HN380" s="6"/>
      <c r="HO380" s="6"/>
      <c r="HP380" s="6"/>
      <c r="HQ380" s="6"/>
      <c r="HR380" s="6"/>
      <c r="HS380" s="6"/>
      <c r="HT380" s="6"/>
      <c r="HU380" s="6"/>
      <c r="HV380" s="6"/>
      <c r="HW380" s="6"/>
      <c r="HX380" s="6"/>
      <c r="HY380" s="6"/>
      <c r="HZ380" s="6"/>
      <c r="IA380" s="6"/>
      <c r="IB380" s="6"/>
      <c r="IC380" s="6"/>
      <c r="ID380" s="6"/>
      <c r="IE380" s="6"/>
      <c r="IF380" s="6"/>
      <c r="IG380" s="6"/>
      <c r="IH380" s="6"/>
      <c r="II380" s="6"/>
      <c r="IJ380" s="6"/>
      <c r="IK380" s="6"/>
      <c r="IL380" s="6"/>
      <c r="IM380" s="6"/>
      <c r="IN380" s="6"/>
      <c r="IO380" s="6"/>
      <c r="IP380" s="6"/>
      <c r="IQ380" s="6"/>
      <c r="IR380" s="6"/>
    </row>
    <row r="381" spans="1:252" s="73" customFormat="1" x14ac:dyDescent="0.3">
      <c r="A381" s="6"/>
      <c r="B381" s="6"/>
      <c r="C381" s="6"/>
      <c r="D381" s="6"/>
      <c r="E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  <c r="FC381" s="6"/>
      <c r="FD381" s="6"/>
      <c r="FE381" s="6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  <c r="FT381" s="6"/>
      <c r="FU381" s="6"/>
      <c r="FV381" s="6"/>
      <c r="FW381" s="6"/>
      <c r="FX381" s="6"/>
      <c r="FY381" s="6"/>
      <c r="FZ381" s="6"/>
      <c r="GA381" s="6"/>
      <c r="GB381" s="6"/>
      <c r="GC381" s="6"/>
      <c r="GD381" s="6"/>
      <c r="GE381" s="6"/>
      <c r="GF381" s="6"/>
      <c r="GG381" s="6"/>
      <c r="GH381" s="6"/>
      <c r="GI381" s="6"/>
      <c r="GJ381" s="6"/>
      <c r="GK381" s="6"/>
      <c r="GL381" s="6"/>
      <c r="GM381" s="6"/>
      <c r="GN381" s="6"/>
      <c r="GO381" s="6"/>
      <c r="GP381" s="6"/>
      <c r="GQ381" s="6"/>
      <c r="GR381" s="6"/>
      <c r="GS381" s="6"/>
      <c r="GT381" s="6"/>
      <c r="GU381" s="6"/>
      <c r="GV381" s="6"/>
      <c r="GW381" s="6"/>
      <c r="GX381" s="6"/>
      <c r="GY381" s="6"/>
      <c r="GZ381" s="6"/>
      <c r="HA381" s="6"/>
      <c r="HB381" s="6"/>
      <c r="HC381" s="6"/>
      <c r="HD381" s="6"/>
      <c r="HE381" s="6"/>
      <c r="HF381" s="6"/>
      <c r="HG381" s="6"/>
      <c r="HH381" s="6"/>
      <c r="HI381" s="6"/>
      <c r="HJ381" s="6"/>
      <c r="HK381" s="6"/>
      <c r="HL381" s="6"/>
      <c r="HM381" s="6"/>
      <c r="HN381" s="6"/>
      <c r="HO381" s="6"/>
      <c r="HP381" s="6"/>
      <c r="HQ381" s="6"/>
      <c r="HR381" s="6"/>
      <c r="HS381" s="6"/>
      <c r="HT381" s="6"/>
      <c r="HU381" s="6"/>
      <c r="HV381" s="6"/>
      <c r="HW381" s="6"/>
      <c r="HX381" s="6"/>
      <c r="HY381" s="6"/>
      <c r="HZ381" s="6"/>
      <c r="IA381" s="6"/>
      <c r="IB381" s="6"/>
      <c r="IC381" s="6"/>
      <c r="ID381" s="6"/>
      <c r="IE381" s="6"/>
      <c r="IF381" s="6"/>
      <c r="IG381" s="6"/>
      <c r="IH381" s="6"/>
      <c r="II381" s="6"/>
      <c r="IJ381" s="6"/>
      <c r="IK381" s="6"/>
      <c r="IL381" s="6"/>
      <c r="IM381" s="6"/>
      <c r="IN381" s="6"/>
      <c r="IO381" s="6"/>
      <c r="IP381" s="6"/>
      <c r="IQ381" s="6"/>
      <c r="IR381" s="6"/>
    </row>
    <row r="382" spans="1:252" s="73" customFormat="1" x14ac:dyDescent="0.3">
      <c r="A382" s="6"/>
      <c r="B382" s="6"/>
      <c r="C382" s="6"/>
      <c r="D382" s="6"/>
      <c r="E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  <c r="FC382" s="6"/>
      <c r="FD382" s="6"/>
      <c r="FE382" s="6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  <c r="FT382" s="6"/>
      <c r="FU382" s="6"/>
      <c r="FV382" s="6"/>
      <c r="FW382" s="6"/>
      <c r="FX382" s="6"/>
      <c r="FY382" s="6"/>
      <c r="FZ382" s="6"/>
      <c r="GA382" s="6"/>
      <c r="GB382" s="6"/>
      <c r="GC382" s="6"/>
      <c r="GD382" s="6"/>
      <c r="GE382" s="6"/>
      <c r="GF382" s="6"/>
      <c r="GG382" s="6"/>
      <c r="GH382" s="6"/>
      <c r="GI382" s="6"/>
      <c r="GJ382" s="6"/>
      <c r="GK382" s="6"/>
      <c r="GL382" s="6"/>
      <c r="GM382" s="6"/>
      <c r="GN382" s="6"/>
      <c r="GO382" s="6"/>
      <c r="GP382" s="6"/>
      <c r="GQ382" s="6"/>
      <c r="GR382" s="6"/>
      <c r="GS382" s="6"/>
      <c r="GT382" s="6"/>
      <c r="GU382" s="6"/>
      <c r="GV382" s="6"/>
      <c r="GW382" s="6"/>
      <c r="GX382" s="6"/>
      <c r="GY382" s="6"/>
      <c r="GZ382" s="6"/>
      <c r="HA382" s="6"/>
      <c r="HB382" s="6"/>
      <c r="HC382" s="6"/>
      <c r="HD382" s="6"/>
      <c r="HE382" s="6"/>
      <c r="HF382" s="6"/>
      <c r="HG382" s="6"/>
      <c r="HH382" s="6"/>
      <c r="HI382" s="6"/>
      <c r="HJ382" s="6"/>
      <c r="HK382" s="6"/>
      <c r="HL382" s="6"/>
      <c r="HM382" s="6"/>
      <c r="HN382" s="6"/>
      <c r="HO382" s="6"/>
      <c r="HP382" s="6"/>
      <c r="HQ382" s="6"/>
      <c r="HR382" s="6"/>
      <c r="HS382" s="6"/>
      <c r="HT382" s="6"/>
      <c r="HU382" s="6"/>
      <c r="HV382" s="6"/>
      <c r="HW382" s="6"/>
      <c r="HX382" s="6"/>
      <c r="HY382" s="6"/>
      <c r="HZ382" s="6"/>
      <c r="IA382" s="6"/>
      <c r="IB382" s="6"/>
      <c r="IC382" s="6"/>
      <c r="ID382" s="6"/>
      <c r="IE382" s="6"/>
      <c r="IF382" s="6"/>
      <c r="IG382" s="6"/>
      <c r="IH382" s="6"/>
      <c r="II382" s="6"/>
      <c r="IJ382" s="6"/>
      <c r="IK382" s="6"/>
      <c r="IL382" s="6"/>
      <c r="IM382" s="6"/>
      <c r="IN382" s="6"/>
      <c r="IO382" s="6"/>
      <c r="IP382" s="6"/>
      <c r="IQ382" s="6"/>
      <c r="IR382" s="6"/>
    </row>
    <row r="383" spans="1:252" s="73" customFormat="1" x14ac:dyDescent="0.3">
      <c r="A383" s="6"/>
      <c r="B383" s="6"/>
      <c r="C383" s="6"/>
      <c r="D383" s="6"/>
      <c r="E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  <c r="FC383" s="6"/>
      <c r="FD383" s="6"/>
      <c r="FE383" s="6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  <c r="FT383" s="6"/>
      <c r="FU383" s="6"/>
      <c r="FV383" s="6"/>
      <c r="FW383" s="6"/>
      <c r="FX383" s="6"/>
      <c r="FY383" s="6"/>
      <c r="FZ383" s="6"/>
      <c r="GA383" s="6"/>
      <c r="GB383" s="6"/>
      <c r="GC383" s="6"/>
      <c r="GD383" s="6"/>
      <c r="GE383" s="6"/>
      <c r="GF383" s="6"/>
      <c r="GG383" s="6"/>
      <c r="GH383" s="6"/>
      <c r="GI383" s="6"/>
      <c r="GJ383" s="6"/>
      <c r="GK383" s="6"/>
      <c r="GL383" s="6"/>
      <c r="GM383" s="6"/>
      <c r="GN383" s="6"/>
      <c r="GO383" s="6"/>
      <c r="GP383" s="6"/>
      <c r="GQ383" s="6"/>
      <c r="GR383" s="6"/>
      <c r="GS383" s="6"/>
      <c r="GT383" s="6"/>
      <c r="GU383" s="6"/>
      <c r="GV383" s="6"/>
      <c r="GW383" s="6"/>
      <c r="GX383" s="6"/>
      <c r="GY383" s="6"/>
      <c r="GZ383" s="6"/>
      <c r="HA383" s="6"/>
      <c r="HB383" s="6"/>
      <c r="HC383" s="6"/>
      <c r="HD383" s="6"/>
      <c r="HE383" s="6"/>
      <c r="HF383" s="6"/>
      <c r="HG383" s="6"/>
      <c r="HH383" s="6"/>
      <c r="HI383" s="6"/>
      <c r="HJ383" s="6"/>
      <c r="HK383" s="6"/>
      <c r="HL383" s="6"/>
      <c r="HM383" s="6"/>
      <c r="HN383" s="6"/>
      <c r="HO383" s="6"/>
      <c r="HP383" s="6"/>
      <c r="HQ383" s="6"/>
      <c r="HR383" s="6"/>
      <c r="HS383" s="6"/>
      <c r="HT383" s="6"/>
      <c r="HU383" s="6"/>
      <c r="HV383" s="6"/>
      <c r="HW383" s="6"/>
      <c r="HX383" s="6"/>
      <c r="HY383" s="6"/>
      <c r="HZ383" s="6"/>
      <c r="IA383" s="6"/>
      <c r="IB383" s="6"/>
      <c r="IC383" s="6"/>
      <c r="ID383" s="6"/>
      <c r="IE383" s="6"/>
      <c r="IF383" s="6"/>
      <c r="IG383" s="6"/>
      <c r="IH383" s="6"/>
      <c r="II383" s="6"/>
      <c r="IJ383" s="6"/>
      <c r="IK383" s="6"/>
      <c r="IL383" s="6"/>
      <c r="IM383" s="6"/>
      <c r="IN383" s="6"/>
      <c r="IO383" s="6"/>
      <c r="IP383" s="6"/>
      <c r="IQ383" s="6"/>
      <c r="IR383" s="6"/>
    </row>
    <row r="384" spans="1:252" s="73" customFormat="1" x14ac:dyDescent="0.3">
      <c r="A384" s="6"/>
      <c r="B384" s="6"/>
      <c r="C384" s="6"/>
      <c r="D384" s="6"/>
      <c r="E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  <c r="FC384" s="6"/>
      <c r="FD384" s="6"/>
      <c r="FE384" s="6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  <c r="FT384" s="6"/>
      <c r="FU384" s="6"/>
      <c r="FV384" s="6"/>
      <c r="FW384" s="6"/>
      <c r="FX384" s="6"/>
      <c r="FY384" s="6"/>
      <c r="FZ384" s="6"/>
      <c r="GA384" s="6"/>
      <c r="GB384" s="6"/>
      <c r="GC384" s="6"/>
      <c r="GD384" s="6"/>
      <c r="GE384" s="6"/>
      <c r="GF384" s="6"/>
      <c r="GG384" s="6"/>
      <c r="GH384" s="6"/>
      <c r="GI384" s="6"/>
      <c r="GJ384" s="6"/>
      <c r="GK384" s="6"/>
      <c r="GL384" s="6"/>
      <c r="GM384" s="6"/>
      <c r="GN384" s="6"/>
      <c r="GO384" s="6"/>
      <c r="GP384" s="6"/>
      <c r="GQ384" s="6"/>
      <c r="GR384" s="6"/>
      <c r="GS384" s="6"/>
      <c r="GT384" s="6"/>
      <c r="GU384" s="6"/>
      <c r="GV384" s="6"/>
      <c r="GW384" s="6"/>
      <c r="GX384" s="6"/>
      <c r="GY384" s="6"/>
      <c r="GZ384" s="6"/>
      <c r="HA384" s="6"/>
      <c r="HB384" s="6"/>
      <c r="HC384" s="6"/>
      <c r="HD384" s="6"/>
      <c r="HE384" s="6"/>
      <c r="HF384" s="6"/>
      <c r="HG384" s="6"/>
      <c r="HH384" s="6"/>
      <c r="HI384" s="6"/>
      <c r="HJ384" s="6"/>
      <c r="HK384" s="6"/>
      <c r="HL384" s="6"/>
      <c r="HM384" s="6"/>
      <c r="HN384" s="6"/>
      <c r="HO384" s="6"/>
      <c r="HP384" s="6"/>
      <c r="HQ384" s="6"/>
      <c r="HR384" s="6"/>
      <c r="HS384" s="6"/>
      <c r="HT384" s="6"/>
      <c r="HU384" s="6"/>
      <c r="HV384" s="6"/>
      <c r="HW384" s="6"/>
      <c r="HX384" s="6"/>
      <c r="HY384" s="6"/>
      <c r="HZ384" s="6"/>
      <c r="IA384" s="6"/>
      <c r="IB384" s="6"/>
      <c r="IC384" s="6"/>
      <c r="ID384" s="6"/>
      <c r="IE384" s="6"/>
      <c r="IF384" s="6"/>
      <c r="IG384" s="6"/>
      <c r="IH384" s="6"/>
      <c r="II384" s="6"/>
      <c r="IJ384" s="6"/>
      <c r="IK384" s="6"/>
      <c r="IL384" s="6"/>
      <c r="IM384" s="6"/>
      <c r="IN384" s="6"/>
      <c r="IO384" s="6"/>
      <c r="IP384" s="6"/>
      <c r="IQ384" s="6"/>
      <c r="IR384" s="6"/>
    </row>
    <row r="385" spans="1:252" s="73" customFormat="1" x14ac:dyDescent="0.3">
      <c r="A385" s="6"/>
      <c r="B385" s="6"/>
      <c r="C385" s="6"/>
      <c r="D385" s="6"/>
      <c r="E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  <c r="FC385" s="6"/>
      <c r="FD385" s="6"/>
      <c r="FE385" s="6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  <c r="FT385" s="6"/>
      <c r="FU385" s="6"/>
      <c r="FV385" s="6"/>
      <c r="FW385" s="6"/>
      <c r="FX385" s="6"/>
      <c r="FY385" s="6"/>
      <c r="FZ385" s="6"/>
      <c r="GA385" s="6"/>
      <c r="GB385" s="6"/>
      <c r="GC385" s="6"/>
      <c r="GD385" s="6"/>
      <c r="GE385" s="6"/>
      <c r="GF385" s="6"/>
      <c r="GG385" s="6"/>
      <c r="GH385" s="6"/>
      <c r="GI385" s="6"/>
      <c r="GJ385" s="6"/>
      <c r="GK385" s="6"/>
      <c r="GL385" s="6"/>
      <c r="GM385" s="6"/>
      <c r="GN385" s="6"/>
      <c r="GO385" s="6"/>
      <c r="GP385" s="6"/>
      <c r="GQ385" s="6"/>
      <c r="GR385" s="6"/>
      <c r="GS385" s="6"/>
      <c r="GT385" s="6"/>
      <c r="GU385" s="6"/>
      <c r="GV385" s="6"/>
      <c r="GW385" s="6"/>
      <c r="GX385" s="6"/>
      <c r="GY385" s="6"/>
      <c r="GZ385" s="6"/>
      <c r="HA385" s="6"/>
      <c r="HB385" s="6"/>
      <c r="HC385" s="6"/>
      <c r="HD385" s="6"/>
      <c r="HE385" s="6"/>
      <c r="HF385" s="6"/>
      <c r="HG385" s="6"/>
      <c r="HH385" s="6"/>
      <c r="HI385" s="6"/>
      <c r="HJ385" s="6"/>
      <c r="HK385" s="6"/>
      <c r="HL385" s="6"/>
      <c r="HM385" s="6"/>
      <c r="HN385" s="6"/>
      <c r="HO385" s="6"/>
      <c r="HP385" s="6"/>
      <c r="HQ385" s="6"/>
      <c r="HR385" s="6"/>
      <c r="HS385" s="6"/>
      <c r="HT385" s="6"/>
      <c r="HU385" s="6"/>
      <c r="HV385" s="6"/>
      <c r="HW385" s="6"/>
      <c r="HX385" s="6"/>
      <c r="HY385" s="6"/>
      <c r="HZ385" s="6"/>
      <c r="IA385" s="6"/>
      <c r="IB385" s="6"/>
      <c r="IC385" s="6"/>
      <c r="ID385" s="6"/>
      <c r="IE385" s="6"/>
      <c r="IF385" s="6"/>
      <c r="IG385" s="6"/>
      <c r="IH385" s="6"/>
      <c r="II385" s="6"/>
      <c r="IJ385" s="6"/>
      <c r="IK385" s="6"/>
      <c r="IL385" s="6"/>
      <c r="IM385" s="6"/>
      <c r="IN385" s="6"/>
      <c r="IO385" s="6"/>
      <c r="IP385" s="6"/>
      <c r="IQ385" s="6"/>
      <c r="IR385" s="6"/>
    </row>
    <row r="386" spans="1:252" s="73" customFormat="1" x14ac:dyDescent="0.3">
      <c r="A386" s="6"/>
      <c r="B386" s="6"/>
      <c r="C386" s="6"/>
      <c r="D386" s="6"/>
      <c r="E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  <c r="FC386" s="6"/>
      <c r="FD386" s="6"/>
      <c r="FE386" s="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  <c r="FT386" s="6"/>
      <c r="FU386" s="6"/>
      <c r="FV386" s="6"/>
      <c r="FW386" s="6"/>
      <c r="FX386" s="6"/>
      <c r="FY386" s="6"/>
      <c r="FZ386" s="6"/>
      <c r="GA386" s="6"/>
      <c r="GB386" s="6"/>
      <c r="GC386" s="6"/>
      <c r="GD386" s="6"/>
      <c r="GE386" s="6"/>
      <c r="GF386" s="6"/>
      <c r="GG386" s="6"/>
      <c r="GH386" s="6"/>
      <c r="GI386" s="6"/>
      <c r="GJ386" s="6"/>
      <c r="GK386" s="6"/>
      <c r="GL386" s="6"/>
      <c r="GM386" s="6"/>
      <c r="GN386" s="6"/>
      <c r="GO386" s="6"/>
      <c r="GP386" s="6"/>
      <c r="GQ386" s="6"/>
      <c r="GR386" s="6"/>
      <c r="GS386" s="6"/>
      <c r="GT386" s="6"/>
      <c r="GU386" s="6"/>
      <c r="GV386" s="6"/>
      <c r="GW386" s="6"/>
      <c r="GX386" s="6"/>
      <c r="GY386" s="6"/>
      <c r="GZ386" s="6"/>
      <c r="HA386" s="6"/>
      <c r="HB386" s="6"/>
      <c r="HC386" s="6"/>
      <c r="HD386" s="6"/>
      <c r="HE386" s="6"/>
      <c r="HF386" s="6"/>
      <c r="HG386" s="6"/>
      <c r="HH386" s="6"/>
      <c r="HI386" s="6"/>
      <c r="HJ386" s="6"/>
      <c r="HK386" s="6"/>
      <c r="HL386" s="6"/>
      <c r="HM386" s="6"/>
      <c r="HN386" s="6"/>
      <c r="HO386" s="6"/>
      <c r="HP386" s="6"/>
      <c r="HQ386" s="6"/>
      <c r="HR386" s="6"/>
      <c r="HS386" s="6"/>
      <c r="HT386" s="6"/>
      <c r="HU386" s="6"/>
      <c r="HV386" s="6"/>
      <c r="HW386" s="6"/>
      <c r="HX386" s="6"/>
      <c r="HY386" s="6"/>
      <c r="HZ386" s="6"/>
      <c r="IA386" s="6"/>
      <c r="IB386" s="6"/>
      <c r="IC386" s="6"/>
      <c r="ID386" s="6"/>
      <c r="IE386" s="6"/>
      <c r="IF386" s="6"/>
      <c r="IG386" s="6"/>
      <c r="IH386" s="6"/>
      <c r="II386" s="6"/>
      <c r="IJ386" s="6"/>
      <c r="IK386" s="6"/>
      <c r="IL386" s="6"/>
      <c r="IM386" s="6"/>
      <c r="IN386" s="6"/>
      <c r="IO386" s="6"/>
      <c r="IP386" s="6"/>
      <c r="IQ386" s="6"/>
      <c r="IR386" s="6"/>
    </row>
    <row r="387" spans="1:252" s="73" customFormat="1" x14ac:dyDescent="0.3">
      <c r="A387" s="6"/>
      <c r="B387" s="6"/>
      <c r="C387" s="6"/>
      <c r="D387" s="6"/>
      <c r="E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  <c r="FC387" s="6"/>
      <c r="FD387" s="6"/>
      <c r="FE387" s="6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  <c r="FT387" s="6"/>
      <c r="FU387" s="6"/>
      <c r="FV387" s="6"/>
      <c r="FW387" s="6"/>
      <c r="FX387" s="6"/>
      <c r="FY387" s="6"/>
      <c r="FZ387" s="6"/>
      <c r="GA387" s="6"/>
      <c r="GB387" s="6"/>
      <c r="GC387" s="6"/>
      <c r="GD387" s="6"/>
      <c r="GE387" s="6"/>
      <c r="GF387" s="6"/>
      <c r="GG387" s="6"/>
      <c r="GH387" s="6"/>
      <c r="GI387" s="6"/>
      <c r="GJ387" s="6"/>
      <c r="GK387" s="6"/>
      <c r="GL387" s="6"/>
      <c r="GM387" s="6"/>
      <c r="GN387" s="6"/>
      <c r="GO387" s="6"/>
      <c r="GP387" s="6"/>
      <c r="GQ387" s="6"/>
      <c r="GR387" s="6"/>
      <c r="GS387" s="6"/>
      <c r="GT387" s="6"/>
      <c r="GU387" s="6"/>
      <c r="GV387" s="6"/>
      <c r="GW387" s="6"/>
      <c r="GX387" s="6"/>
      <c r="GY387" s="6"/>
      <c r="GZ387" s="6"/>
      <c r="HA387" s="6"/>
      <c r="HB387" s="6"/>
      <c r="HC387" s="6"/>
      <c r="HD387" s="6"/>
      <c r="HE387" s="6"/>
      <c r="HF387" s="6"/>
      <c r="HG387" s="6"/>
      <c r="HH387" s="6"/>
      <c r="HI387" s="6"/>
      <c r="HJ387" s="6"/>
      <c r="HK387" s="6"/>
      <c r="HL387" s="6"/>
      <c r="HM387" s="6"/>
      <c r="HN387" s="6"/>
      <c r="HO387" s="6"/>
      <c r="HP387" s="6"/>
      <c r="HQ387" s="6"/>
      <c r="HR387" s="6"/>
      <c r="HS387" s="6"/>
      <c r="HT387" s="6"/>
      <c r="HU387" s="6"/>
      <c r="HV387" s="6"/>
      <c r="HW387" s="6"/>
      <c r="HX387" s="6"/>
      <c r="HY387" s="6"/>
      <c r="HZ387" s="6"/>
      <c r="IA387" s="6"/>
      <c r="IB387" s="6"/>
      <c r="IC387" s="6"/>
      <c r="ID387" s="6"/>
      <c r="IE387" s="6"/>
      <c r="IF387" s="6"/>
      <c r="IG387" s="6"/>
      <c r="IH387" s="6"/>
      <c r="II387" s="6"/>
      <c r="IJ387" s="6"/>
      <c r="IK387" s="6"/>
      <c r="IL387" s="6"/>
      <c r="IM387" s="6"/>
      <c r="IN387" s="6"/>
      <c r="IO387" s="6"/>
      <c r="IP387" s="6"/>
      <c r="IQ387" s="6"/>
      <c r="IR387" s="6"/>
    </row>
    <row r="388" spans="1:252" s="73" customFormat="1" x14ac:dyDescent="0.3">
      <c r="A388" s="6"/>
      <c r="B388" s="6"/>
      <c r="C388" s="6"/>
      <c r="D388" s="6"/>
      <c r="E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  <c r="FC388" s="6"/>
      <c r="FD388" s="6"/>
      <c r="FE388" s="6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  <c r="FT388" s="6"/>
      <c r="FU388" s="6"/>
      <c r="FV388" s="6"/>
      <c r="FW388" s="6"/>
      <c r="FX388" s="6"/>
      <c r="FY388" s="6"/>
      <c r="FZ388" s="6"/>
      <c r="GA388" s="6"/>
      <c r="GB388" s="6"/>
      <c r="GC388" s="6"/>
      <c r="GD388" s="6"/>
      <c r="GE388" s="6"/>
      <c r="GF388" s="6"/>
      <c r="GG388" s="6"/>
      <c r="GH388" s="6"/>
      <c r="GI388" s="6"/>
      <c r="GJ388" s="6"/>
      <c r="GK388" s="6"/>
      <c r="GL388" s="6"/>
      <c r="GM388" s="6"/>
      <c r="GN388" s="6"/>
      <c r="GO388" s="6"/>
      <c r="GP388" s="6"/>
      <c r="GQ388" s="6"/>
      <c r="GR388" s="6"/>
      <c r="GS388" s="6"/>
      <c r="GT388" s="6"/>
      <c r="GU388" s="6"/>
      <c r="GV388" s="6"/>
      <c r="GW388" s="6"/>
      <c r="GX388" s="6"/>
      <c r="GY388" s="6"/>
      <c r="GZ388" s="6"/>
      <c r="HA388" s="6"/>
      <c r="HB388" s="6"/>
      <c r="HC388" s="6"/>
      <c r="HD388" s="6"/>
      <c r="HE388" s="6"/>
      <c r="HF388" s="6"/>
      <c r="HG388" s="6"/>
      <c r="HH388" s="6"/>
      <c r="HI388" s="6"/>
      <c r="HJ388" s="6"/>
      <c r="HK388" s="6"/>
      <c r="HL388" s="6"/>
      <c r="HM388" s="6"/>
      <c r="HN388" s="6"/>
      <c r="HO388" s="6"/>
      <c r="HP388" s="6"/>
      <c r="HQ388" s="6"/>
      <c r="HR388" s="6"/>
      <c r="HS388" s="6"/>
      <c r="HT388" s="6"/>
      <c r="HU388" s="6"/>
      <c r="HV388" s="6"/>
      <c r="HW388" s="6"/>
      <c r="HX388" s="6"/>
      <c r="HY388" s="6"/>
      <c r="HZ388" s="6"/>
      <c r="IA388" s="6"/>
      <c r="IB388" s="6"/>
      <c r="IC388" s="6"/>
      <c r="ID388" s="6"/>
      <c r="IE388" s="6"/>
      <c r="IF388" s="6"/>
      <c r="IG388" s="6"/>
      <c r="IH388" s="6"/>
      <c r="II388" s="6"/>
      <c r="IJ388" s="6"/>
      <c r="IK388" s="6"/>
      <c r="IL388" s="6"/>
      <c r="IM388" s="6"/>
      <c r="IN388" s="6"/>
      <c r="IO388" s="6"/>
      <c r="IP388" s="6"/>
      <c r="IQ388" s="6"/>
      <c r="IR388" s="6"/>
    </row>
    <row r="389" spans="1:252" s="73" customFormat="1" x14ac:dyDescent="0.3">
      <c r="A389" s="6"/>
      <c r="B389" s="6"/>
      <c r="C389" s="6"/>
      <c r="D389" s="6"/>
      <c r="E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  <c r="FC389" s="6"/>
      <c r="FD389" s="6"/>
      <c r="FE389" s="6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  <c r="FT389" s="6"/>
      <c r="FU389" s="6"/>
      <c r="FV389" s="6"/>
      <c r="FW389" s="6"/>
      <c r="FX389" s="6"/>
      <c r="FY389" s="6"/>
      <c r="FZ389" s="6"/>
      <c r="GA389" s="6"/>
      <c r="GB389" s="6"/>
      <c r="GC389" s="6"/>
      <c r="GD389" s="6"/>
      <c r="GE389" s="6"/>
      <c r="GF389" s="6"/>
      <c r="GG389" s="6"/>
      <c r="GH389" s="6"/>
      <c r="GI389" s="6"/>
      <c r="GJ389" s="6"/>
      <c r="GK389" s="6"/>
      <c r="GL389" s="6"/>
      <c r="GM389" s="6"/>
      <c r="GN389" s="6"/>
      <c r="GO389" s="6"/>
      <c r="GP389" s="6"/>
      <c r="GQ389" s="6"/>
      <c r="GR389" s="6"/>
      <c r="GS389" s="6"/>
      <c r="GT389" s="6"/>
      <c r="GU389" s="6"/>
      <c r="GV389" s="6"/>
      <c r="GW389" s="6"/>
      <c r="GX389" s="6"/>
      <c r="GY389" s="6"/>
      <c r="GZ389" s="6"/>
      <c r="HA389" s="6"/>
      <c r="HB389" s="6"/>
      <c r="HC389" s="6"/>
      <c r="HD389" s="6"/>
      <c r="HE389" s="6"/>
      <c r="HF389" s="6"/>
      <c r="HG389" s="6"/>
      <c r="HH389" s="6"/>
      <c r="HI389" s="6"/>
      <c r="HJ389" s="6"/>
      <c r="HK389" s="6"/>
      <c r="HL389" s="6"/>
      <c r="HM389" s="6"/>
      <c r="HN389" s="6"/>
      <c r="HO389" s="6"/>
      <c r="HP389" s="6"/>
      <c r="HQ389" s="6"/>
      <c r="HR389" s="6"/>
      <c r="HS389" s="6"/>
      <c r="HT389" s="6"/>
      <c r="HU389" s="6"/>
      <c r="HV389" s="6"/>
      <c r="HW389" s="6"/>
      <c r="HX389" s="6"/>
      <c r="HY389" s="6"/>
      <c r="HZ389" s="6"/>
      <c r="IA389" s="6"/>
      <c r="IB389" s="6"/>
      <c r="IC389" s="6"/>
      <c r="ID389" s="6"/>
      <c r="IE389" s="6"/>
      <c r="IF389" s="6"/>
      <c r="IG389" s="6"/>
      <c r="IH389" s="6"/>
      <c r="II389" s="6"/>
      <c r="IJ389" s="6"/>
      <c r="IK389" s="6"/>
      <c r="IL389" s="6"/>
      <c r="IM389" s="6"/>
      <c r="IN389" s="6"/>
      <c r="IO389" s="6"/>
      <c r="IP389" s="6"/>
      <c r="IQ389" s="6"/>
      <c r="IR389" s="6"/>
    </row>
    <row r="390" spans="1:252" s="73" customFormat="1" x14ac:dyDescent="0.3">
      <c r="A390" s="6"/>
      <c r="B390" s="6"/>
      <c r="C390" s="6"/>
      <c r="D390" s="6"/>
      <c r="E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  <c r="HN390" s="6"/>
      <c r="HO390" s="6"/>
      <c r="HP390" s="6"/>
      <c r="HQ390" s="6"/>
      <c r="HR390" s="6"/>
      <c r="HS390" s="6"/>
      <c r="HT390" s="6"/>
      <c r="HU390" s="6"/>
      <c r="HV390" s="6"/>
      <c r="HW390" s="6"/>
      <c r="HX390" s="6"/>
      <c r="HY390" s="6"/>
      <c r="HZ390" s="6"/>
      <c r="IA390" s="6"/>
      <c r="IB390" s="6"/>
      <c r="IC390" s="6"/>
      <c r="ID390" s="6"/>
      <c r="IE390" s="6"/>
      <c r="IF390" s="6"/>
      <c r="IG390" s="6"/>
      <c r="IH390" s="6"/>
      <c r="II390" s="6"/>
      <c r="IJ390" s="6"/>
      <c r="IK390" s="6"/>
      <c r="IL390" s="6"/>
      <c r="IM390" s="6"/>
      <c r="IN390" s="6"/>
      <c r="IO390" s="6"/>
      <c r="IP390" s="6"/>
      <c r="IQ390" s="6"/>
      <c r="IR390" s="6"/>
    </row>
    <row r="391" spans="1:252" s="73" customFormat="1" x14ac:dyDescent="0.3">
      <c r="A391" s="6"/>
      <c r="B391" s="6"/>
      <c r="C391" s="6"/>
      <c r="D391" s="6"/>
      <c r="E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  <c r="HN391" s="6"/>
      <c r="HO391" s="6"/>
      <c r="HP391" s="6"/>
      <c r="HQ391" s="6"/>
      <c r="HR391" s="6"/>
      <c r="HS391" s="6"/>
      <c r="HT391" s="6"/>
      <c r="HU391" s="6"/>
      <c r="HV391" s="6"/>
      <c r="HW391" s="6"/>
      <c r="HX391" s="6"/>
      <c r="HY391" s="6"/>
      <c r="HZ391" s="6"/>
      <c r="IA391" s="6"/>
      <c r="IB391" s="6"/>
      <c r="IC391" s="6"/>
      <c r="ID391" s="6"/>
      <c r="IE391" s="6"/>
      <c r="IF391" s="6"/>
      <c r="IG391" s="6"/>
      <c r="IH391" s="6"/>
      <c r="II391" s="6"/>
      <c r="IJ391" s="6"/>
      <c r="IK391" s="6"/>
      <c r="IL391" s="6"/>
      <c r="IM391" s="6"/>
      <c r="IN391" s="6"/>
      <c r="IO391" s="6"/>
      <c r="IP391" s="6"/>
      <c r="IQ391" s="6"/>
      <c r="IR391" s="6"/>
    </row>
    <row r="392" spans="1:252" s="73" customFormat="1" x14ac:dyDescent="0.3">
      <c r="A392" s="6"/>
      <c r="B392" s="6"/>
      <c r="C392" s="6"/>
      <c r="D392" s="6"/>
      <c r="E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  <c r="FC392" s="6"/>
      <c r="FD392" s="6"/>
      <c r="FE392" s="6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  <c r="FT392" s="6"/>
      <c r="FU392" s="6"/>
      <c r="FV392" s="6"/>
      <c r="FW392" s="6"/>
      <c r="FX392" s="6"/>
      <c r="FY392" s="6"/>
      <c r="FZ392" s="6"/>
      <c r="GA392" s="6"/>
      <c r="GB392" s="6"/>
      <c r="GC392" s="6"/>
      <c r="GD392" s="6"/>
      <c r="GE392" s="6"/>
      <c r="GF392" s="6"/>
      <c r="GG392" s="6"/>
      <c r="GH392" s="6"/>
      <c r="GI392" s="6"/>
      <c r="GJ392" s="6"/>
      <c r="GK392" s="6"/>
      <c r="GL392" s="6"/>
      <c r="GM392" s="6"/>
      <c r="GN392" s="6"/>
      <c r="GO392" s="6"/>
      <c r="GP392" s="6"/>
      <c r="GQ392" s="6"/>
      <c r="GR392" s="6"/>
      <c r="GS392" s="6"/>
      <c r="GT392" s="6"/>
      <c r="GU392" s="6"/>
      <c r="GV392" s="6"/>
      <c r="GW392" s="6"/>
      <c r="GX392" s="6"/>
      <c r="GY392" s="6"/>
      <c r="GZ392" s="6"/>
      <c r="HA392" s="6"/>
      <c r="HB392" s="6"/>
      <c r="HC392" s="6"/>
      <c r="HD392" s="6"/>
      <c r="HE392" s="6"/>
      <c r="HF392" s="6"/>
      <c r="HG392" s="6"/>
      <c r="HH392" s="6"/>
      <c r="HI392" s="6"/>
      <c r="HJ392" s="6"/>
      <c r="HK392" s="6"/>
      <c r="HL392" s="6"/>
      <c r="HM392" s="6"/>
      <c r="HN392" s="6"/>
      <c r="HO392" s="6"/>
      <c r="HP392" s="6"/>
      <c r="HQ392" s="6"/>
      <c r="HR392" s="6"/>
      <c r="HS392" s="6"/>
      <c r="HT392" s="6"/>
      <c r="HU392" s="6"/>
      <c r="HV392" s="6"/>
      <c r="HW392" s="6"/>
      <c r="HX392" s="6"/>
      <c r="HY392" s="6"/>
      <c r="HZ392" s="6"/>
      <c r="IA392" s="6"/>
      <c r="IB392" s="6"/>
      <c r="IC392" s="6"/>
      <c r="ID392" s="6"/>
      <c r="IE392" s="6"/>
      <c r="IF392" s="6"/>
      <c r="IG392" s="6"/>
      <c r="IH392" s="6"/>
      <c r="II392" s="6"/>
      <c r="IJ392" s="6"/>
      <c r="IK392" s="6"/>
      <c r="IL392" s="6"/>
      <c r="IM392" s="6"/>
      <c r="IN392" s="6"/>
      <c r="IO392" s="6"/>
      <c r="IP392" s="6"/>
      <c r="IQ392" s="6"/>
      <c r="IR392" s="6"/>
    </row>
    <row r="393" spans="1:252" s="73" customFormat="1" x14ac:dyDescent="0.3">
      <c r="A393" s="6"/>
      <c r="B393" s="6"/>
      <c r="C393" s="6"/>
      <c r="D393" s="6"/>
      <c r="E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  <c r="FC393" s="6"/>
      <c r="FD393" s="6"/>
      <c r="FE393" s="6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  <c r="FT393" s="6"/>
      <c r="FU393" s="6"/>
      <c r="FV393" s="6"/>
      <c r="FW393" s="6"/>
      <c r="FX393" s="6"/>
      <c r="FY393" s="6"/>
      <c r="FZ393" s="6"/>
      <c r="GA393" s="6"/>
      <c r="GB393" s="6"/>
      <c r="GC393" s="6"/>
      <c r="GD393" s="6"/>
      <c r="GE393" s="6"/>
      <c r="GF393" s="6"/>
      <c r="GG393" s="6"/>
      <c r="GH393" s="6"/>
      <c r="GI393" s="6"/>
      <c r="GJ393" s="6"/>
      <c r="GK393" s="6"/>
      <c r="GL393" s="6"/>
      <c r="GM393" s="6"/>
      <c r="GN393" s="6"/>
      <c r="GO393" s="6"/>
      <c r="GP393" s="6"/>
      <c r="GQ393" s="6"/>
      <c r="GR393" s="6"/>
      <c r="GS393" s="6"/>
      <c r="GT393" s="6"/>
      <c r="GU393" s="6"/>
      <c r="GV393" s="6"/>
      <c r="GW393" s="6"/>
      <c r="GX393" s="6"/>
      <c r="GY393" s="6"/>
      <c r="GZ393" s="6"/>
      <c r="HA393" s="6"/>
      <c r="HB393" s="6"/>
      <c r="HC393" s="6"/>
      <c r="HD393" s="6"/>
      <c r="HE393" s="6"/>
      <c r="HF393" s="6"/>
      <c r="HG393" s="6"/>
      <c r="HH393" s="6"/>
      <c r="HI393" s="6"/>
      <c r="HJ393" s="6"/>
      <c r="HK393" s="6"/>
      <c r="HL393" s="6"/>
      <c r="HM393" s="6"/>
      <c r="HN393" s="6"/>
      <c r="HO393" s="6"/>
      <c r="HP393" s="6"/>
      <c r="HQ393" s="6"/>
      <c r="HR393" s="6"/>
      <c r="HS393" s="6"/>
      <c r="HT393" s="6"/>
      <c r="HU393" s="6"/>
      <c r="HV393" s="6"/>
      <c r="HW393" s="6"/>
      <c r="HX393" s="6"/>
      <c r="HY393" s="6"/>
      <c r="HZ393" s="6"/>
      <c r="IA393" s="6"/>
      <c r="IB393" s="6"/>
      <c r="IC393" s="6"/>
      <c r="ID393" s="6"/>
      <c r="IE393" s="6"/>
      <c r="IF393" s="6"/>
      <c r="IG393" s="6"/>
      <c r="IH393" s="6"/>
      <c r="II393" s="6"/>
      <c r="IJ393" s="6"/>
      <c r="IK393" s="6"/>
      <c r="IL393" s="6"/>
      <c r="IM393" s="6"/>
      <c r="IN393" s="6"/>
      <c r="IO393" s="6"/>
      <c r="IP393" s="6"/>
      <c r="IQ393" s="6"/>
      <c r="IR393" s="6"/>
    </row>
    <row r="394" spans="1:252" s="73" customFormat="1" x14ac:dyDescent="0.3">
      <c r="A394" s="6"/>
      <c r="B394" s="6"/>
      <c r="C394" s="6"/>
      <c r="D394" s="6"/>
      <c r="E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  <c r="FC394" s="6"/>
      <c r="FD394" s="6"/>
      <c r="FE394" s="6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  <c r="FT394" s="6"/>
      <c r="FU394" s="6"/>
      <c r="FV394" s="6"/>
      <c r="FW394" s="6"/>
      <c r="FX394" s="6"/>
      <c r="FY394" s="6"/>
      <c r="FZ394" s="6"/>
      <c r="GA394" s="6"/>
      <c r="GB394" s="6"/>
      <c r="GC394" s="6"/>
      <c r="GD394" s="6"/>
      <c r="GE394" s="6"/>
      <c r="GF394" s="6"/>
      <c r="GG394" s="6"/>
      <c r="GH394" s="6"/>
      <c r="GI394" s="6"/>
      <c r="GJ394" s="6"/>
      <c r="GK394" s="6"/>
      <c r="GL394" s="6"/>
      <c r="GM394" s="6"/>
      <c r="GN394" s="6"/>
      <c r="GO394" s="6"/>
      <c r="GP394" s="6"/>
      <c r="GQ394" s="6"/>
      <c r="GR394" s="6"/>
      <c r="GS394" s="6"/>
      <c r="GT394" s="6"/>
      <c r="GU394" s="6"/>
      <c r="GV394" s="6"/>
      <c r="GW394" s="6"/>
      <c r="GX394" s="6"/>
      <c r="GY394" s="6"/>
      <c r="GZ394" s="6"/>
      <c r="HA394" s="6"/>
      <c r="HB394" s="6"/>
      <c r="HC394" s="6"/>
      <c r="HD394" s="6"/>
      <c r="HE394" s="6"/>
      <c r="HF394" s="6"/>
      <c r="HG394" s="6"/>
      <c r="HH394" s="6"/>
      <c r="HI394" s="6"/>
      <c r="HJ394" s="6"/>
      <c r="HK394" s="6"/>
      <c r="HL394" s="6"/>
      <c r="HM394" s="6"/>
      <c r="HN394" s="6"/>
      <c r="HO394" s="6"/>
      <c r="HP394" s="6"/>
      <c r="HQ394" s="6"/>
      <c r="HR394" s="6"/>
      <c r="HS394" s="6"/>
      <c r="HT394" s="6"/>
      <c r="HU394" s="6"/>
      <c r="HV394" s="6"/>
      <c r="HW394" s="6"/>
      <c r="HX394" s="6"/>
      <c r="HY394" s="6"/>
      <c r="HZ394" s="6"/>
      <c r="IA394" s="6"/>
      <c r="IB394" s="6"/>
      <c r="IC394" s="6"/>
      <c r="ID394" s="6"/>
      <c r="IE394" s="6"/>
      <c r="IF394" s="6"/>
      <c r="IG394" s="6"/>
      <c r="IH394" s="6"/>
      <c r="II394" s="6"/>
      <c r="IJ394" s="6"/>
      <c r="IK394" s="6"/>
      <c r="IL394" s="6"/>
      <c r="IM394" s="6"/>
      <c r="IN394" s="6"/>
      <c r="IO394" s="6"/>
      <c r="IP394" s="6"/>
      <c r="IQ394" s="6"/>
      <c r="IR394" s="6"/>
    </row>
    <row r="395" spans="1:252" s="73" customFormat="1" x14ac:dyDescent="0.3">
      <c r="A395" s="6"/>
      <c r="B395" s="6"/>
      <c r="C395" s="6"/>
      <c r="D395" s="6"/>
      <c r="E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  <c r="FC395" s="6"/>
      <c r="FD395" s="6"/>
      <c r="FE395" s="6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  <c r="FT395" s="6"/>
      <c r="FU395" s="6"/>
      <c r="FV395" s="6"/>
      <c r="FW395" s="6"/>
      <c r="FX395" s="6"/>
      <c r="FY395" s="6"/>
      <c r="FZ395" s="6"/>
      <c r="GA395" s="6"/>
      <c r="GB395" s="6"/>
      <c r="GC395" s="6"/>
      <c r="GD395" s="6"/>
      <c r="GE395" s="6"/>
      <c r="GF395" s="6"/>
      <c r="GG395" s="6"/>
      <c r="GH395" s="6"/>
      <c r="GI395" s="6"/>
      <c r="GJ395" s="6"/>
      <c r="GK395" s="6"/>
      <c r="GL395" s="6"/>
      <c r="GM395" s="6"/>
      <c r="GN395" s="6"/>
      <c r="GO395" s="6"/>
      <c r="GP395" s="6"/>
      <c r="GQ395" s="6"/>
      <c r="GR395" s="6"/>
      <c r="GS395" s="6"/>
      <c r="GT395" s="6"/>
      <c r="GU395" s="6"/>
      <c r="GV395" s="6"/>
      <c r="GW395" s="6"/>
      <c r="GX395" s="6"/>
      <c r="GY395" s="6"/>
      <c r="GZ395" s="6"/>
      <c r="HA395" s="6"/>
      <c r="HB395" s="6"/>
      <c r="HC395" s="6"/>
      <c r="HD395" s="6"/>
      <c r="HE395" s="6"/>
      <c r="HF395" s="6"/>
      <c r="HG395" s="6"/>
      <c r="HH395" s="6"/>
      <c r="HI395" s="6"/>
      <c r="HJ395" s="6"/>
      <c r="HK395" s="6"/>
      <c r="HL395" s="6"/>
      <c r="HM395" s="6"/>
      <c r="HN395" s="6"/>
      <c r="HO395" s="6"/>
      <c r="HP395" s="6"/>
      <c r="HQ395" s="6"/>
      <c r="HR395" s="6"/>
      <c r="HS395" s="6"/>
      <c r="HT395" s="6"/>
      <c r="HU395" s="6"/>
      <c r="HV395" s="6"/>
      <c r="HW395" s="6"/>
      <c r="HX395" s="6"/>
      <c r="HY395" s="6"/>
      <c r="HZ395" s="6"/>
      <c r="IA395" s="6"/>
      <c r="IB395" s="6"/>
      <c r="IC395" s="6"/>
      <c r="ID395" s="6"/>
      <c r="IE395" s="6"/>
      <c r="IF395" s="6"/>
      <c r="IG395" s="6"/>
      <c r="IH395" s="6"/>
      <c r="II395" s="6"/>
      <c r="IJ395" s="6"/>
      <c r="IK395" s="6"/>
      <c r="IL395" s="6"/>
      <c r="IM395" s="6"/>
      <c r="IN395" s="6"/>
      <c r="IO395" s="6"/>
      <c r="IP395" s="6"/>
      <c r="IQ395" s="6"/>
      <c r="IR395" s="6"/>
    </row>
    <row r="396" spans="1:252" s="73" customFormat="1" x14ac:dyDescent="0.3">
      <c r="A396" s="6"/>
      <c r="B396" s="6"/>
      <c r="C396" s="6"/>
      <c r="D396" s="6"/>
      <c r="E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  <c r="HN396" s="6"/>
      <c r="HO396" s="6"/>
      <c r="HP396" s="6"/>
      <c r="HQ396" s="6"/>
      <c r="HR396" s="6"/>
      <c r="HS396" s="6"/>
      <c r="HT396" s="6"/>
      <c r="HU396" s="6"/>
      <c r="HV396" s="6"/>
      <c r="HW396" s="6"/>
      <c r="HX396" s="6"/>
      <c r="HY396" s="6"/>
      <c r="HZ396" s="6"/>
      <c r="IA396" s="6"/>
      <c r="IB396" s="6"/>
      <c r="IC396" s="6"/>
      <c r="ID396" s="6"/>
      <c r="IE396" s="6"/>
      <c r="IF396" s="6"/>
      <c r="IG396" s="6"/>
      <c r="IH396" s="6"/>
      <c r="II396" s="6"/>
      <c r="IJ396" s="6"/>
      <c r="IK396" s="6"/>
      <c r="IL396" s="6"/>
      <c r="IM396" s="6"/>
      <c r="IN396" s="6"/>
      <c r="IO396" s="6"/>
      <c r="IP396" s="6"/>
      <c r="IQ396" s="6"/>
      <c r="IR396" s="6"/>
    </row>
    <row r="397" spans="1:252" s="73" customFormat="1" x14ac:dyDescent="0.3">
      <c r="A397" s="6"/>
      <c r="B397" s="6"/>
      <c r="C397" s="6"/>
      <c r="D397" s="6"/>
      <c r="E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  <c r="HN397" s="6"/>
      <c r="HO397" s="6"/>
      <c r="HP397" s="6"/>
      <c r="HQ397" s="6"/>
      <c r="HR397" s="6"/>
      <c r="HS397" s="6"/>
      <c r="HT397" s="6"/>
      <c r="HU397" s="6"/>
      <c r="HV397" s="6"/>
      <c r="HW397" s="6"/>
      <c r="HX397" s="6"/>
      <c r="HY397" s="6"/>
      <c r="HZ397" s="6"/>
      <c r="IA397" s="6"/>
      <c r="IB397" s="6"/>
      <c r="IC397" s="6"/>
      <c r="ID397" s="6"/>
      <c r="IE397" s="6"/>
      <c r="IF397" s="6"/>
      <c r="IG397" s="6"/>
      <c r="IH397" s="6"/>
      <c r="II397" s="6"/>
      <c r="IJ397" s="6"/>
      <c r="IK397" s="6"/>
      <c r="IL397" s="6"/>
      <c r="IM397" s="6"/>
      <c r="IN397" s="6"/>
      <c r="IO397" s="6"/>
      <c r="IP397" s="6"/>
      <c r="IQ397" s="6"/>
      <c r="IR397" s="6"/>
    </row>
    <row r="398" spans="1:252" s="73" customFormat="1" x14ac:dyDescent="0.3">
      <c r="A398" s="6"/>
      <c r="B398" s="6"/>
      <c r="C398" s="6"/>
      <c r="D398" s="6"/>
      <c r="E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  <c r="HN398" s="6"/>
      <c r="HO398" s="6"/>
      <c r="HP398" s="6"/>
      <c r="HQ398" s="6"/>
      <c r="HR398" s="6"/>
      <c r="HS398" s="6"/>
      <c r="HT398" s="6"/>
      <c r="HU398" s="6"/>
      <c r="HV398" s="6"/>
      <c r="HW398" s="6"/>
      <c r="HX398" s="6"/>
      <c r="HY398" s="6"/>
      <c r="HZ398" s="6"/>
      <c r="IA398" s="6"/>
      <c r="IB398" s="6"/>
      <c r="IC398" s="6"/>
      <c r="ID398" s="6"/>
      <c r="IE398" s="6"/>
      <c r="IF398" s="6"/>
      <c r="IG398" s="6"/>
      <c r="IH398" s="6"/>
      <c r="II398" s="6"/>
      <c r="IJ398" s="6"/>
      <c r="IK398" s="6"/>
      <c r="IL398" s="6"/>
      <c r="IM398" s="6"/>
      <c r="IN398" s="6"/>
      <c r="IO398" s="6"/>
      <c r="IP398" s="6"/>
      <c r="IQ398" s="6"/>
      <c r="IR398" s="6"/>
    </row>
    <row r="399" spans="1:252" s="73" customFormat="1" x14ac:dyDescent="0.3">
      <c r="A399" s="6"/>
      <c r="B399" s="6"/>
      <c r="C399" s="6"/>
      <c r="D399" s="6"/>
      <c r="E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  <c r="HN399" s="6"/>
      <c r="HO399" s="6"/>
      <c r="HP399" s="6"/>
      <c r="HQ399" s="6"/>
      <c r="HR399" s="6"/>
      <c r="HS399" s="6"/>
      <c r="HT399" s="6"/>
      <c r="HU399" s="6"/>
      <c r="HV399" s="6"/>
      <c r="HW399" s="6"/>
      <c r="HX399" s="6"/>
      <c r="HY399" s="6"/>
      <c r="HZ399" s="6"/>
      <c r="IA399" s="6"/>
      <c r="IB399" s="6"/>
      <c r="IC399" s="6"/>
      <c r="ID399" s="6"/>
      <c r="IE399" s="6"/>
      <c r="IF399" s="6"/>
      <c r="IG399" s="6"/>
      <c r="IH399" s="6"/>
      <c r="II399" s="6"/>
      <c r="IJ399" s="6"/>
      <c r="IK399" s="6"/>
      <c r="IL399" s="6"/>
      <c r="IM399" s="6"/>
      <c r="IN399" s="6"/>
      <c r="IO399" s="6"/>
      <c r="IP399" s="6"/>
      <c r="IQ399" s="6"/>
      <c r="IR399" s="6"/>
    </row>
    <row r="400" spans="1:252" s="73" customFormat="1" x14ac:dyDescent="0.3">
      <c r="A400" s="6"/>
      <c r="B400" s="6"/>
      <c r="C400" s="6"/>
      <c r="D400" s="6"/>
      <c r="E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  <c r="FC400" s="6"/>
      <c r="FD400" s="6"/>
      <c r="FE400" s="6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  <c r="FT400" s="6"/>
      <c r="FU400" s="6"/>
      <c r="FV400" s="6"/>
      <c r="FW400" s="6"/>
      <c r="FX400" s="6"/>
      <c r="FY400" s="6"/>
      <c r="FZ400" s="6"/>
      <c r="GA400" s="6"/>
      <c r="GB400" s="6"/>
      <c r="GC400" s="6"/>
      <c r="GD400" s="6"/>
      <c r="GE400" s="6"/>
      <c r="GF400" s="6"/>
      <c r="GG400" s="6"/>
      <c r="GH400" s="6"/>
      <c r="GI400" s="6"/>
      <c r="GJ400" s="6"/>
      <c r="GK400" s="6"/>
      <c r="GL400" s="6"/>
      <c r="GM400" s="6"/>
      <c r="GN400" s="6"/>
      <c r="GO400" s="6"/>
      <c r="GP400" s="6"/>
      <c r="GQ400" s="6"/>
      <c r="GR400" s="6"/>
      <c r="GS400" s="6"/>
      <c r="GT400" s="6"/>
      <c r="GU400" s="6"/>
      <c r="GV400" s="6"/>
      <c r="GW400" s="6"/>
      <c r="GX400" s="6"/>
      <c r="GY400" s="6"/>
      <c r="GZ400" s="6"/>
      <c r="HA400" s="6"/>
      <c r="HB400" s="6"/>
      <c r="HC400" s="6"/>
      <c r="HD400" s="6"/>
      <c r="HE400" s="6"/>
      <c r="HF400" s="6"/>
      <c r="HG400" s="6"/>
      <c r="HH400" s="6"/>
      <c r="HI400" s="6"/>
      <c r="HJ400" s="6"/>
      <c r="HK400" s="6"/>
      <c r="HL400" s="6"/>
      <c r="HM400" s="6"/>
      <c r="HN400" s="6"/>
      <c r="HO400" s="6"/>
      <c r="HP400" s="6"/>
      <c r="HQ400" s="6"/>
      <c r="HR400" s="6"/>
      <c r="HS400" s="6"/>
      <c r="HT400" s="6"/>
      <c r="HU400" s="6"/>
      <c r="HV400" s="6"/>
      <c r="HW400" s="6"/>
      <c r="HX400" s="6"/>
      <c r="HY400" s="6"/>
      <c r="HZ400" s="6"/>
      <c r="IA400" s="6"/>
      <c r="IB400" s="6"/>
      <c r="IC400" s="6"/>
      <c r="ID400" s="6"/>
      <c r="IE400" s="6"/>
      <c r="IF400" s="6"/>
      <c r="IG400" s="6"/>
      <c r="IH400" s="6"/>
      <c r="II400" s="6"/>
      <c r="IJ400" s="6"/>
      <c r="IK400" s="6"/>
      <c r="IL400" s="6"/>
      <c r="IM400" s="6"/>
      <c r="IN400" s="6"/>
      <c r="IO400" s="6"/>
      <c r="IP400" s="6"/>
      <c r="IQ400" s="6"/>
      <c r="IR400" s="6"/>
    </row>
    <row r="401" spans="1:252" s="73" customFormat="1" x14ac:dyDescent="0.3">
      <c r="A401" s="6"/>
      <c r="B401" s="6"/>
      <c r="C401" s="6"/>
      <c r="D401" s="6"/>
      <c r="E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  <c r="FC401" s="6"/>
      <c r="FD401" s="6"/>
      <c r="FE401" s="6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  <c r="FT401" s="6"/>
      <c r="FU401" s="6"/>
      <c r="FV401" s="6"/>
      <c r="FW401" s="6"/>
      <c r="FX401" s="6"/>
      <c r="FY401" s="6"/>
      <c r="FZ401" s="6"/>
      <c r="GA401" s="6"/>
      <c r="GB401" s="6"/>
      <c r="GC401" s="6"/>
      <c r="GD401" s="6"/>
      <c r="GE401" s="6"/>
      <c r="GF401" s="6"/>
      <c r="GG401" s="6"/>
      <c r="GH401" s="6"/>
      <c r="GI401" s="6"/>
      <c r="GJ401" s="6"/>
      <c r="GK401" s="6"/>
      <c r="GL401" s="6"/>
      <c r="GM401" s="6"/>
      <c r="GN401" s="6"/>
      <c r="GO401" s="6"/>
      <c r="GP401" s="6"/>
      <c r="GQ401" s="6"/>
      <c r="GR401" s="6"/>
      <c r="GS401" s="6"/>
      <c r="GT401" s="6"/>
      <c r="GU401" s="6"/>
      <c r="GV401" s="6"/>
      <c r="GW401" s="6"/>
      <c r="GX401" s="6"/>
      <c r="GY401" s="6"/>
      <c r="GZ401" s="6"/>
      <c r="HA401" s="6"/>
      <c r="HB401" s="6"/>
      <c r="HC401" s="6"/>
      <c r="HD401" s="6"/>
      <c r="HE401" s="6"/>
      <c r="HF401" s="6"/>
      <c r="HG401" s="6"/>
      <c r="HH401" s="6"/>
      <c r="HI401" s="6"/>
      <c r="HJ401" s="6"/>
      <c r="HK401" s="6"/>
      <c r="HL401" s="6"/>
      <c r="HM401" s="6"/>
      <c r="HN401" s="6"/>
      <c r="HO401" s="6"/>
      <c r="HP401" s="6"/>
      <c r="HQ401" s="6"/>
      <c r="HR401" s="6"/>
      <c r="HS401" s="6"/>
      <c r="HT401" s="6"/>
      <c r="HU401" s="6"/>
      <c r="HV401" s="6"/>
      <c r="HW401" s="6"/>
      <c r="HX401" s="6"/>
      <c r="HY401" s="6"/>
      <c r="HZ401" s="6"/>
      <c r="IA401" s="6"/>
      <c r="IB401" s="6"/>
      <c r="IC401" s="6"/>
      <c r="ID401" s="6"/>
      <c r="IE401" s="6"/>
      <c r="IF401" s="6"/>
      <c r="IG401" s="6"/>
      <c r="IH401" s="6"/>
      <c r="II401" s="6"/>
      <c r="IJ401" s="6"/>
      <c r="IK401" s="6"/>
      <c r="IL401" s="6"/>
      <c r="IM401" s="6"/>
      <c r="IN401" s="6"/>
      <c r="IO401" s="6"/>
      <c r="IP401" s="6"/>
      <c r="IQ401" s="6"/>
      <c r="IR401" s="6"/>
    </row>
    <row r="402" spans="1:252" s="73" customFormat="1" x14ac:dyDescent="0.3">
      <c r="A402" s="6"/>
      <c r="B402" s="6"/>
      <c r="C402" s="6"/>
      <c r="D402" s="6"/>
      <c r="E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  <c r="FC402" s="6"/>
      <c r="FD402" s="6"/>
      <c r="FE402" s="6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  <c r="FT402" s="6"/>
      <c r="FU402" s="6"/>
      <c r="FV402" s="6"/>
      <c r="FW402" s="6"/>
      <c r="FX402" s="6"/>
      <c r="FY402" s="6"/>
      <c r="FZ402" s="6"/>
      <c r="GA402" s="6"/>
      <c r="GB402" s="6"/>
      <c r="GC402" s="6"/>
      <c r="GD402" s="6"/>
      <c r="GE402" s="6"/>
      <c r="GF402" s="6"/>
      <c r="GG402" s="6"/>
      <c r="GH402" s="6"/>
      <c r="GI402" s="6"/>
      <c r="GJ402" s="6"/>
      <c r="GK402" s="6"/>
      <c r="GL402" s="6"/>
      <c r="GM402" s="6"/>
      <c r="GN402" s="6"/>
      <c r="GO402" s="6"/>
      <c r="GP402" s="6"/>
      <c r="GQ402" s="6"/>
      <c r="GR402" s="6"/>
      <c r="GS402" s="6"/>
      <c r="GT402" s="6"/>
      <c r="GU402" s="6"/>
      <c r="GV402" s="6"/>
      <c r="GW402" s="6"/>
      <c r="GX402" s="6"/>
      <c r="GY402" s="6"/>
      <c r="GZ402" s="6"/>
      <c r="HA402" s="6"/>
      <c r="HB402" s="6"/>
      <c r="HC402" s="6"/>
      <c r="HD402" s="6"/>
      <c r="HE402" s="6"/>
      <c r="HF402" s="6"/>
      <c r="HG402" s="6"/>
      <c r="HH402" s="6"/>
      <c r="HI402" s="6"/>
      <c r="HJ402" s="6"/>
      <c r="HK402" s="6"/>
      <c r="HL402" s="6"/>
      <c r="HM402" s="6"/>
      <c r="HN402" s="6"/>
      <c r="HO402" s="6"/>
      <c r="HP402" s="6"/>
      <c r="HQ402" s="6"/>
      <c r="HR402" s="6"/>
      <c r="HS402" s="6"/>
      <c r="HT402" s="6"/>
      <c r="HU402" s="6"/>
      <c r="HV402" s="6"/>
      <c r="HW402" s="6"/>
      <c r="HX402" s="6"/>
      <c r="HY402" s="6"/>
      <c r="HZ402" s="6"/>
      <c r="IA402" s="6"/>
      <c r="IB402" s="6"/>
      <c r="IC402" s="6"/>
      <c r="ID402" s="6"/>
      <c r="IE402" s="6"/>
      <c r="IF402" s="6"/>
      <c r="IG402" s="6"/>
      <c r="IH402" s="6"/>
      <c r="II402" s="6"/>
      <c r="IJ402" s="6"/>
      <c r="IK402" s="6"/>
      <c r="IL402" s="6"/>
      <c r="IM402" s="6"/>
      <c r="IN402" s="6"/>
      <c r="IO402" s="6"/>
      <c r="IP402" s="6"/>
      <c r="IQ402" s="6"/>
      <c r="IR402" s="6"/>
    </row>
    <row r="403" spans="1:252" s="73" customFormat="1" x14ac:dyDescent="0.3">
      <c r="A403" s="6"/>
      <c r="B403" s="6"/>
      <c r="C403" s="6"/>
      <c r="D403" s="6"/>
      <c r="E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  <c r="HO403" s="6"/>
      <c r="HP403" s="6"/>
      <c r="HQ403" s="6"/>
      <c r="HR403" s="6"/>
      <c r="HS403" s="6"/>
      <c r="HT403" s="6"/>
      <c r="HU403" s="6"/>
      <c r="HV403" s="6"/>
      <c r="HW403" s="6"/>
      <c r="HX403" s="6"/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  <c r="IJ403" s="6"/>
      <c r="IK403" s="6"/>
      <c r="IL403" s="6"/>
      <c r="IM403" s="6"/>
      <c r="IN403" s="6"/>
      <c r="IO403" s="6"/>
      <c r="IP403" s="6"/>
      <c r="IQ403" s="6"/>
      <c r="IR403" s="6"/>
    </row>
    <row r="404" spans="1:252" s="73" customFormat="1" x14ac:dyDescent="0.3">
      <c r="A404" s="6"/>
      <c r="B404" s="6"/>
      <c r="C404" s="6"/>
      <c r="D404" s="6"/>
      <c r="E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  <c r="HO404" s="6"/>
      <c r="HP404" s="6"/>
      <c r="HQ404" s="6"/>
      <c r="HR404" s="6"/>
      <c r="HS404" s="6"/>
      <c r="HT404" s="6"/>
      <c r="HU404" s="6"/>
      <c r="HV404" s="6"/>
      <c r="HW404" s="6"/>
      <c r="HX404" s="6"/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</row>
    <row r="405" spans="1:252" s="73" customFormat="1" x14ac:dyDescent="0.3">
      <c r="A405" s="6"/>
      <c r="B405" s="6"/>
      <c r="C405" s="6"/>
      <c r="D405" s="6"/>
      <c r="E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  <c r="HN405" s="6"/>
      <c r="HO405" s="6"/>
      <c r="HP405" s="6"/>
      <c r="HQ405" s="6"/>
      <c r="HR405" s="6"/>
      <c r="HS405" s="6"/>
      <c r="HT405" s="6"/>
      <c r="HU405" s="6"/>
      <c r="HV405" s="6"/>
      <c r="HW405" s="6"/>
      <c r="HX405" s="6"/>
      <c r="HY405" s="6"/>
      <c r="HZ405" s="6"/>
      <c r="IA405" s="6"/>
      <c r="IB405" s="6"/>
      <c r="IC405" s="6"/>
      <c r="ID405" s="6"/>
      <c r="IE405" s="6"/>
      <c r="IF405" s="6"/>
      <c r="IG405" s="6"/>
      <c r="IH405" s="6"/>
      <c r="II405" s="6"/>
      <c r="IJ405" s="6"/>
      <c r="IK405" s="6"/>
      <c r="IL405" s="6"/>
      <c r="IM405" s="6"/>
      <c r="IN405" s="6"/>
      <c r="IO405" s="6"/>
      <c r="IP405" s="6"/>
      <c r="IQ405" s="6"/>
      <c r="IR405" s="6"/>
    </row>
    <row r="406" spans="1:252" s="73" customFormat="1" x14ac:dyDescent="0.3">
      <c r="A406" s="6"/>
      <c r="B406" s="6"/>
      <c r="C406" s="6"/>
      <c r="D406" s="6"/>
      <c r="E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  <c r="FC406" s="6"/>
      <c r="FD406" s="6"/>
      <c r="FE406" s="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  <c r="FT406" s="6"/>
      <c r="FU406" s="6"/>
      <c r="FV406" s="6"/>
      <c r="FW406" s="6"/>
      <c r="FX406" s="6"/>
      <c r="FY406" s="6"/>
      <c r="FZ406" s="6"/>
      <c r="GA406" s="6"/>
      <c r="GB406" s="6"/>
      <c r="GC406" s="6"/>
      <c r="GD406" s="6"/>
      <c r="GE406" s="6"/>
      <c r="GF406" s="6"/>
      <c r="GG406" s="6"/>
      <c r="GH406" s="6"/>
      <c r="GI406" s="6"/>
      <c r="GJ406" s="6"/>
      <c r="GK406" s="6"/>
      <c r="GL406" s="6"/>
      <c r="GM406" s="6"/>
      <c r="GN406" s="6"/>
      <c r="GO406" s="6"/>
      <c r="GP406" s="6"/>
      <c r="GQ406" s="6"/>
      <c r="GR406" s="6"/>
      <c r="GS406" s="6"/>
      <c r="GT406" s="6"/>
      <c r="GU406" s="6"/>
      <c r="GV406" s="6"/>
      <c r="GW406" s="6"/>
      <c r="GX406" s="6"/>
      <c r="GY406" s="6"/>
      <c r="GZ406" s="6"/>
      <c r="HA406" s="6"/>
      <c r="HB406" s="6"/>
      <c r="HC406" s="6"/>
      <c r="HD406" s="6"/>
      <c r="HE406" s="6"/>
      <c r="HF406" s="6"/>
      <c r="HG406" s="6"/>
      <c r="HH406" s="6"/>
      <c r="HI406" s="6"/>
      <c r="HJ406" s="6"/>
      <c r="HK406" s="6"/>
      <c r="HL406" s="6"/>
      <c r="HM406" s="6"/>
      <c r="HN406" s="6"/>
      <c r="HO406" s="6"/>
      <c r="HP406" s="6"/>
      <c r="HQ406" s="6"/>
      <c r="HR406" s="6"/>
      <c r="HS406" s="6"/>
      <c r="HT406" s="6"/>
      <c r="HU406" s="6"/>
      <c r="HV406" s="6"/>
      <c r="HW406" s="6"/>
      <c r="HX406" s="6"/>
      <c r="HY406" s="6"/>
      <c r="HZ406" s="6"/>
      <c r="IA406" s="6"/>
      <c r="IB406" s="6"/>
      <c r="IC406" s="6"/>
      <c r="ID406" s="6"/>
      <c r="IE406" s="6"/>
      <c r="IF406" s="6"/>
      <c r="IG406" s="6"/>
      <c r="IH406" s="6"/>
      <c r="II406" s="6"/>
      <c r="IJ406" s="6"/>
      <c r="IK406" s="6"/>
      <c r="IL406" s="6"/>
      <c r="IM406" s="6"/>
      <c r="IN406" s="6"/>
      <c r="IO406" s="6"/>
      <c r="IP406" s="6"/>
      <c r="IQ406" s="6"/>
      <c r="IR406" s="6"/>
    </row>
    <row r="407" spans="1:252" s="73" customFormat="1" x14ac:dyDescent="0.3">
      <c r="A407" s="6"/>
      <c r="B407" s="6"/>
      <c r="C407" s="6"/>
      <c r="D407" s="6"/>
      <c r="E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  <c r="FC407" s="6"/>
      <c r="FD407" s="6"/>
      <c r="FE407" s="6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  <c r="FT407" s="6"/>
      <c r="FU407" s="6"/>
      <c r="FV407" s="6"/>
      <c r="FW407" s="6"/>
      <c r="FX407" s="6"/>
      <c r="FY407" s="6"/>
      <c r="FZ407" s="6"/>
      <c r="GA407" s="6"/>
      <c r="GB407" s="6"/>
      <c r="GC407" s="6"/>
      <c r="GD407" s="6"/>
      <c r="GE407" s="6"/>
      <c r="GF407" s="6"/>
      <c r="GG407" s="6"/>
      <c r="GH407" s="6"/>
      <c r="GI407" s="6"/>
      <c r="GJ407" s="6"/>
      <c r="GK407" s="6"/>
      <c r="GL407" s="6"/>
      <c r="GM407" s="6"/>
      <c r="GN407" s="6"/>
      <c r="GO407" s="6"/>
      <c r="GP407" s="6"/>
      <c r="GQ407" s="6"/>
      <c r="GR407" s="6"/>
      <c r="GS407" s="6"/>
      <c r="GT407" s="6"/>
      <c r="GU407" s="6"/>
      <c r="GV407" s="6"/>
      <c r="GW407" s="6"/>
      <c r="GX407" s="6"/>
      <c r="GY407" s="6"/>
      <c r="GZ407" s="6"/>
      <c r="HA407" s="6"/>
      <c r="HB407" s="6"/>
      <c r="HC407" s="6"/>
      <c r="HD407" s="6"/>
      <c r="HE407" s="6"/>
      <c r="HF407" s="6"/>
      <c r="HG407" s="6"/>
      <c r="HH407" s="6"/>
      <c r="HI407" s="6"/>
      <c r="HJ407" s="6"/>
      <c r="HK407" s="6"/>
      <c r="HL407" s="6"/>
      <c r="HM407" s="6"/>
      <c r="HN407" s="6"/>
      <c r="HO407" s="6"/>
      <c r="HP407" s="6"/>
      <c r="HQ407" s="6"/>
      <c r="HR407" s="6"/>
      <c r="HS407" s="6"/>
      <c r="HT407" s="6"/>
      <c r="HU407" s="6"/>
      <c r="HV407" s="6"/>
      <c r="HW407" s="6"/>
      <c r="HX407" s="6"/>
      <c r="HY407" s="6"/>
      <c r="HZ407" s="6"/>
      <c r="IA407" s="6"/>
      <c r="IB407" s="6"/>
      <c r="IC407" s="6"/>
      <c r="ID407" s="6"/>
      <c r="IE407" s="6"/>
      <c r="IF407" s="6"/>
      <c r="IG407" s="6"/>
      <c r="IH407" s="6"/>
      <c r="II407" s="6"/>
      <c r="IJ407" s="6"/>
      <c r="IK407" s="6"/>
      <c r="IL407" s="6"/>
      <c r="IM407" s="6"/>
      <c r="IN407" s="6"/>
      <c r="IO407" s="6"/>
      <c r="IP407" s="6"/>
      <c r="IQ407" s="6"/>
      <c r="IR407" s="6"/>
    </row>
    <row r="408" spans="1:252" s="73" customFormat="1" x14ac:dyDescent="0.3">
      <c r="A408" s="6"/>
      <c r="B408" s="6"/>
      <c r="C408" s="6"/>
      <c r="D408" s="6"/>
      <c r="E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  <c r="FC408" s="6"/>
      <c r="FD408" s="6"/>
      <c r="FE408" s="6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  <c r="FT408" s="6"/>
      <c r="FU408" s="6"/>
      <c r="FV408" s="6"/>
      <c r="FW408" s="6"/>
      <c r="FX408" s="6"/>
      <c r="FY408" s="6"/>
      <c r="FZ408" s="6"/>
      <c r="GA408" s="6"/>
      <c r="GB408" s="6"/>
      <c r="GC408" s="6"/>
      <c r="GD408" s="6"/>
      <c r="GE408" s="6"/>
      <c r="GF408" s="6"/>
      <c r="GG408" s="6"/>
      <c r="GH408" s="6"/>
      <c r="GI408" s="6"/>
      <c r="GJ408" s="6"/>
      <c r="GK408" s="6"/>
      <c r="GL408" s="6"/>
      <c r="GM408" s="6"/>
      <c r="GN408" s="6"/>
      <c r="GO408" s="6"/>
      <c r="GP408" s="6"/>
      <c r="GQ408" s="6"/>
      <c r="GR408" s="6"/>
      <c r="GS408" s="6"/>
      <c r="GT408" s="6"/>
      <c r="GU408" s="6"/>
      <c r="GV408" s="6"/>
      <c r="GW408" s="6"/>
      <c r="GX408" s="6"/>
      <c r="GY408" s="6"/>
      <c r="GZ408" s="6"/>
      <c r="HA408" s="6"/>
      <c r="HB408" s="6"/>
      <c r="HC408" s="6"/>
      <c r="HD408" s="6"/>
      <c r="HE408" s="6"/>
      <c r="HF408" s="6"/>
      <c r="HG408" s="6"/>
      <c r="HH408" s="6"/>
      <c r="HI408" s="6"/>
      <c r="HJ408" s="6"/>
      <c r="HK408" s="6"/>
      <c r="HL408" s="6"/>
      <c r="HM408" s="6"/>
      <c r="HN408" s="6"/>
      <c r="HO408" s="6"/>
      <c r="HP408" s="6"/>
      <c r="HQ408" s="6"/>
      <c r="HR408" s="6"/>
      <c r="HS408" s="6"/>
      <c r="HT408" s="6"/>
      <c r="HU408" s="6"/>
      <c r="HV408" s="6"/>
      <c r="HW408" s="6"/>
      <c r="HX408" s="6"/>
      <c r="HY408" s="6"/>
      <c r="HZ408" s="6"/>
      <c r="IA408" s="6"/>
      <c r="IB408" s="6"/>
      <c r="IC408" s="6"/>
      <c r="ID408" s="6"/>
      <c r="IE408" s="6"/>
      <c r="IF408" s="6"/>
      <c r="IG408" s="6"/>
      <c r="IH408" s="6"/>
      <c r="II408" s="6"/>
      <c r="IJ408" s="6"/>
      <c r="IK408" s="6"/>
      <c r="IL408" s="6"/>
      <c r="IM408" s="6"/>
      <c r="IN408" s="6"/>
      <c r="IO408" s="6"/>
      <c r="IP408" s="6"/>
      <c r="IQ408" s="6"/>
      <c r="IR408" s="6"/>
    </row>
    <row r="409" spans="1:252" s="73" customFormat="1" x14ac:dyDescent="0.3">
      <c r="A409" s="6"/>
      <c r="B409" s="6"/>
      <c r="C409" s="6"/>
      <c r="D409" s="6"/>
      <c r="E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  <c r="FC409" s="6"/>
      <c r="FD409" s="6"/>
      <c r="FE409" s="6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  <c r="FT409" s="6"/>
      <c r="FU409" s="6"/>
      <c r="FV409" s="6"/>
      <c r="FW409" s="6"/>
      <c r="FX409" s="6"/>
      <c r="FY409" s="6"/>
      <c r="FZ409" s="6"/>
      <c r="GA409" s="6"/>
      <c r="GB409" s="6"/>
      <c r="GC409" s="6"/>
      <c r="GD409" s="6"/>
      <c r="GE409" s="6"/>
      <c r="GF409" s="6"/>
      <c r="GG409" s="6"/>
      <c r="GH409" s="6"/>
      <c r="GI409" s="6"/>
      <c r="GJ409" s="6"/>
      <c r="GK409" s="6"/>
      <c r="GL409" s="6"/>
      <c r="GM409" s="6"/>
      <c r="GN409" s="6"/>
      <c r="GO409" s="6"/>
      <c r="GP409" s="6"/>
      <c r="GQ409" s="6"/>
      <c r="GR409" s="6"/>
      <c r="GS409" s="6"/>
      <c r="GT409" s="6"/>
      <c r="GU409" s="6"/>
      <c r="GV409" s="6"/>
      <c r="GW409" s="6"/>
      <c r="GX409" s="6"/>
      <c r="GY409" s="6"/>
      <c r="GZ409" s="6"/>
      <c r="HA409" s="6"/>
      <c r="HB409" s="6"/>
      <c r="HC409" s="6"/>
      <c r="HD409" s="6"/>
      <c r="HE409" s="6"/>
      <c r="HF409" s="6"/>
      <c r="HG409" s="6"/>
      <c r="HH409" s="6"/>
      <c r="HI409" s="6"/>
      <c r="HJ409" s="6"/>
      <c r="HK409" s="6"/>
      <c r="HL409" s="6"/>
      <c r="HM409" s="6"/>
      <c r="HN409" s="6"/>
      <c r="HO409" s="6"/>
      <c r="HP409" s="6"/>
      <c r="HQ409" s="6"/>
      <c r="HR409" s="6"/>
      <c r="HS409" s="6"/>
      <c r="HT409" s="6"/>
      <c r="HU409" s="6"/>
      <c r="HV409" s="6"/>
      <c r="HW409" s="6"/>
      <c r="HX409" s="6"/>
      <c r="HY409" s="6"/>
      <c r="HZ409" s="6"/>
      <c r="IA409" s="6"/>
      <c r="IB409" s="6"/>
      <c r="IC409" s="6"/>
      <c r="ID409" s="6"/>
      <c r="IE409" s="6"/>
      <c r="IF409" s="6"/>
      <c r="IG409" s="6"/>
      <c r="IH409" s="6"/>
      <c r="II409" s="6"/>
      <c r="IJ409" s="6"/>
      <c r="IK409" s="6"/>
      <c r="IL409" s="6"/>
      <c r="IM409" s="6"/>
      <c r="IN409" s="6"/>
      <c r="IO409" s="6"/>
      <c r="IP409" s="6"/>
      <c r="IQ409" s="6"/>
      <c r="IR409" s="6"/>
    </row>
    <row r="410" spans="1:252" s="73" customFormat="1" x14ac:dyDescent="0.3">
      <c r="A410" s="6"/>
      <c r="B410" s="6"/>
      <c r="C410" s="6"/>
      <c r="D410" s="6"/>
      <c r="E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  <c r="FC410" s="6"/>
      <c r="FD410" s="6"/>
      <c r="FE410" s="6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  <c r="FT410" s="6"/>
      <c r="FU410" s="6"/>
      <c r="FV410" s="6"/>
      <c r="FW410" s="6"/>
      <c r="FX410" s="6"/>
      <c r="FY410" s="6"/>
      <c r="FZ410" s="6"/>
      <c r="GA410" s="6"/>
      <c r="GB410" s="6"/>
      <c r="GC410" s="6"/>
      <c r="GD410" s="6"/>
      <c r="GE410" s="6"/>
      <c r="GF410" s="6"/>
      <c r="GG410" s="6"/>
      <c r="GH410" s="6"/>
      <c r="GI410" s="6"/>
      <c r="GJ410" s="6"/>
      <c r="GK410" s="6"/>
      <c r="GL410" s="6"/>
      <c r="GM410" s="6"/>
      <c r="GN410" s="6"/>
      <c r="GO410" s="6"/>
      <c r="GP410" s="6"/>
      <c r="GQ410" s="6"/>
      <c r="GR410" s="6"/>
      <c r="GS410" s="6"/>
      <c r="GT410" s="6"/>
      <c r="GU410" s="6"/>
      <c r="GV410" s="6"/>
      <c r="GW410" s="6"/>
      <c r="GX410" s="6"/>
      <c r="GY410" s="6"/>
      <c r="GZ410" s="6"/>
      <c r="HA410" s="6"/>
      <c r="HB410" s="6"/>
      <c r="HC410" s="6"/>
      <c r="HD410" s="6"/>
      <c r="HE410" s="6"/>
      <c r="HF410" s="6"/>
      <c r="HG410" s="6"/>
      <c r="HH410" s="6"/>
      <c r="HI410" s="6"/>
      <c r="HJ410" s="6"/>
      <c r="HK410" s="6"/>
      <c r="HL410" s="6"/>
      <c r="HM410" s="6"/>
      <c r="HN410" s="6"/>
      <c r="HO410" s="6"/>
      <c r="HP410" s="6"/>
      <c r="HQ410" s="6"/>
      <c r="HR410" s="6"/>
      <c r="HS410" s="6"/>
      <c r="HT410" s="6"/>
      <c r="HU410" s="6"/>
      <c r="HV410" s="6"/>
      <c r="HW410" s="6"/>
      <c r="HX410" s="6"/>
      <c r="HY410" s="6"/>
      <c r="HZ410" s="6"/>
      <c r="IA410" s="6"/>
      <c r="IB410" s="6"/>
      <c r="IC410" s="6"/>
      <c r="ID410" s="6"/>
      <c r="IE410" s="6"/>
      <c r="IF410" s="6"/>
      <c r="IG410" s="6"/>
      <c r="IH410" s="6"/>
      <c r="II410" s="6"/>
      <c r="IJ410" s="6"/>
      <c r="IK410" s="6"/>
      <c r="IL410" s="6"/>
      <c r="IM410" s="6"/>
      <c r="IN410" s="6"/>
      <c r="IO410" s="6"/>
      <c r="IP410" s="6"/>
      <c r="IQ410" s="6"/>
      <c r="IR410" s="6"/>
    </row>
    <row r="411" spans="1:252" s="73" customFormat="1" x14ac:dyDescent="0.3">
      <c r="A411" s="6"/>
      <c r="B411" s="6"/>
      <c r="C411" s="6"/>
      <c r="D411" s="6"/>
      <c r="E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  <c r="HN411" s="6"/>
      <c r="HO411" s="6"/>
      <c r="HP411" s="6"/>
      <c r="HQ411" s="6"/>
      <c r="HR411" s="6"/>
      <c r="HS411" s="6"/>
      <c r="HT411" s="6"/>
      <c r="HU411" s="6"/>
      <c r="HV411" s="6"/>
      <c r="HW411" s="6"/>
      <c r="HX411" s="6"/>
      <c r="HY411" s="6"/>
      <c r="HZ411" s="6"/>
      <c r="IA411" s="6"/>
      <c r="IB411" s="6"/>
      <c r="IC411" s="6"/>
      <c r="ID411" s="6"/>
      <c r="IE411" s="6"/>
      <c r="IF411" s="6"/>
      <c r="IG411" s="6"/>
      <c r="IH411" s="6"/>
      <c r="II411" s="6"/>
      <c r="IJ411" s="6"/>
      <c r="IK411" s="6"/>
      <c r="IL411" s="6"/>
      <c r="IM411" s="6"/>
      <c r="IN411" s="6"/>
      <c r="IO411" s="6"/>
      <c r="IP411" s="6"/>
      <c r="IQ411" s="6"/>
      <c r="IR411" s="6"/>
    </row>
    <row r="412" spans="1:252" s="73" customFormat="1" x14ac:dyDescent="0.3">
      <c r="A412" s="6"/>
      <c r="B412" s="6"/>
      <c r="C412" s="6"/>
      <c r="D412" s="6"/>
      <c r="E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  <c r="HN412" s="6"/>
      <c r="HO412" s="6"/>
      <c r="HP412" s="6"/>
      <c r="HQ412" s="6"/>
      <c r="HR412" s="6"/>
      <c r="HS412" s="6"/>
      <c r="HT412" s="6"/>
      <c r="HU412" s="6"/>
      <c r="HV412" s="6"/>
      <c r="HW412" s="6"/>
      <c r="HX412" s="6"/>
      <c r="HY412" s="6"/>
      <c r="HZ412" s="6"/>
      <c r="IA412" s="6"/>
      <c r="IB412" s="6"/>
      <c r="IC412" s="6"/>
      <c r="ID412" s="6"/>
      <c r="IE412" s="6"/>
      <c r="IF412" s="6"/>
      <c r="IG412" s="6"/>
      <c r="IH412" s="6"/>
      <c r="II412" s="6"/>
      <c r="IJ412" s="6"/>
      <c r="IK412" s="6"/>
      <c r="IL412" s="6"/>
      <c r="IM412" s="6"/>
      <c r="IN412" s="6"/>
      <c r="IO412" s="6"/>
      <c r="IP412" s="6"/>
      <c r="IQ412" s="6"/>
      <c r="IR412" s="6"/>
    </row>
    <row r="413" spans="1:252" s="73" customFormat="1" x14ac:dyDescent="0.3">
      <c r="A413" s="6"/>
      <c r="B413" s="6"/>
      <c r="C413" s="6"/>
      <c r="D413" s="6"/>
      <c r="E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  <c r="FC413" s="6"/>
      <c r="FD413" s="6"/>
      <c r="FE413" s="6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  <c r="FT413" s="6"/>
      <c r="FU413" s="6"/>
      <c r="FV413" s="6"/>
      <c r="FW413" s="6"/>
      <c r="FX413" s="6"/>
      <c r="FY413" s="6"/>
      <c r="FZ413" s="6"/>
      <c r="GA413" s="6"/>
      <c r="GB413" s="6"/>
      <c r="GC413" s="6"/>
      <c r="GD413" s="6"/>
      <c r="GE413" s="6"/>
      <c r="GF413" s="6"/>
      <c r="GG413" s="6"/>
      <c r="GH413" s="6"/>
      <c r="GI413" s="6"/>
      <c r="GJ413" s="6"/>
      <c r="GK413" s="6"/>
      <c r="GL413" s="6"/>
      <c r="GM413" s="6"/>
      <c r="GN413" s="6"/>
      <c r="GO413" s="6"/>
      <c r="GP413" s="6"/>
      <c r="GQ413" s="6"/>
      <c r="GR413" s="6"/>
      <c r="GS413" s="6"/>
      <c r="GT413" s="6"/>
      <c r="GU413" s="6"/>
      <c r="GV413" s="6"/>
      <c r="GW413" s="6"/>
      <c r="GX413" s="6"/>
      <c r="GY413" s="6"/>
      <c r="GZ413" s="6"/>
      <c r="HA413" s="6"/>
      <c r="HB413" s="6"/>
      <c r="HC413" s="6"/>
      <c r="HD413" s="6"/>
      <c r="HE413" s="6"/>
      <c r="HF413" s="6"/>
      <c r="HG413" s="6"/>
      <c r="HH413" s="6"/>
      <c r="HI413" s="6"/>
      <c r="HJ413" s="6"/>
      <c r="HK413" s="6"/>
      <c r="HL413" s="6"/>
      <c r="HM413" s="6"/>
      <c r="HN413" s="6"/>
      <c r="HO413" s="6"/>
      <c r="HP413" s="6"/>
      <c r="HQ413" s="6"/>
      <c r="HR413" s="6"/>
      <c r="HS413" s="6"/>
      <c r="HT413" s="6"/>
      <c r="HU413" s="6"/>
      <c r="HV413" s="6"/>
      <c r="HW413" s="6"/>
      <c r="HX413" s="6"/>
      <c r="HY413" s="6"/>
      <c r="HZ413" s="6"/>
      <c r="IA413" s="6"/>
      <c r="IB413" s="6"/>
      <c r="IC413" s="6"/>
      <c r="ID413" s="6"/>
      <c r="IE413" s="6"/>
      <c r="IF413" s="6"/>
      <c r="IG413" s="6"/>
      <c r="IH413" s="6"/>
      <c r="II413" s="6"/>
      <c r="IJ413" s="6"/>
      <c r="IK413" s="6"/>
      <c r="IL413" s="6"/>
      <c r="IM413" s="6"/>
      <c r="IN413" s="6"/>
      <c r="IO413" s="6"/>
      <c r="IP413" s="6"/>
      <c r="IQ413" s="6"/>
      <c r="IR413" s="6"/>
    </row>
    <row r="414" spans="1:252" s="73" customFormat="1" x14ac:dyDescent="0.3">
      <c r="A414" s="6"/>
      <c r="B414" s="6"/>
      <c r="C414" s="6"/>
      <c r="D414" s="6"/>
      <c r="E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6"/>
      <c r="EK414" s="6"/>
      <c r="EL414" s="6"/>
      <c r="EM414" s="6"/>
      <c r="EN414" s="6"/>
      <c r="EO414" s="6"/>
      <c r="EP414" s="6"/>
      <c r="EQ414" s="6"/>
      <c r="ER414" s="6"/>
      <c r="ES414" s="6"/>
      <c r="ET414" s="6"/>
      <c r="EU414" s="6"/>
      <c r="EV414" s="6"/>
      <c r="EW414" s="6"/>
      <c r="EX414" s="6"/>
      <c r="EY414" s="6"/>
      <c r="EZ414" s="6"/>
      <c r="FA414" s="6"/>
      <c r="FB414" s="6"/>
      <c r="FC414" s="6"/>
      <c r="FD414" s="6"/>
      <c r="FE414" s="6"/>
      <c r="FF414" s="6"/>
      <c r="FG414" s="6"/>
      <c r="FH414" s="6"/>
      <c r="FI414" s="6"/>
      <c r="FJ414" s="6"/>
      <c r="FK414" s="6"/>
      <c r="FL414" s="6"/>
      <c r="FM414" s="6"/>
      <c r="FN414" s="6"/>
      <c r="FO414" s="6"/>
      <c r="FP414" s="6"/>
      <c r="FQ414" s="6"/>
      <c r="FR414" s="6"/>
      <c r="FS414" s="6"/>
      <c r="FT414" s="6"/>
      <c r="FU414" s="6"/>
      <c r="FV414" s="6"/>
      <c r="FW414" s="6"/>
      <c r="FX414" s="6"/>
      <c r="FY414" s="6"/>
      <c r="FZ414" s="6"/>
      <c r="GA414" s="6"/>
      <c r="GB414" s="6"/>
      <c r="GC414" s="6"/>
      <c r="GD414" s="6"/>
      <c r="GE414" s="6"/>
      <c r="GF414" s="6"/>
      <c r="GG414" s="6"/>
      <c r="GH414" s="6"/>
      <c r="GI414" s="6"/>
      <c r="GJ414" s="6"/>
      <c r="GK414" s="6"/>
      <c r="GL414" s="6"/>
      <c r="GM414" s="6"/>
      <c r="GN414" s="6"/>
      <c r="GO414" s="6"/>
      <c r="GP414" s="6"/>
      <c r="GQ414" s="6"/>
      <c r="GR414" s="6"/>
      <c r="GS414" s="6"/>
      <c r="GT414" s="6"/>
      <c r="GU414" s="6"/>
      <c r="GV414" s="6"/>
      <c r="GW414" s="6"/>
      <c r="GX414" s="6"/>
      <c r="GY414" s="6"/>
      <c r="GZ414" s="6"/>
      <c r="HA414" s="6"/>
      <c r="HB414" s="6"/>
      <c r="HC414" s="6"/>
      <c r="HD414" s="6"/>
      <c r="HE414" s="6"/>
      <c r="HF414" s="6"/>
      <c r="HG414" s="6"/>
      <c r="HH414" s="6"/>
      <c r="HI414" s="6"/>
      <c r="HJ414" s="6"/>
      <c r="HK414" s="6"/>
      <c r="HL414" s="6"/>
      <c r="HM414" s="6"/>
      <c r="HN414" s="6"/>
      <c r="HO414" s="6"/>
      <c r="HP414" s="6"/>
      <c r="HQ414" s="6"/>
      <c r="HR414" s="6"/>
      <c r="HS414" s="6"/>
      <c r="HT414" s="6"/>
      <c r="HU414" s="6"/>
      <c r="HV414" s="6"/>
      <c r="HW414" s="6"/>
      <c r="HX414" s="6"/>
      <c r="HY414" s="6"/>
      <c r="HZ414" s="6"/>
      <c r="IA414" s="6"/>
      <c r="IB414" s="6"/>
      <c r="IC414" s="6"/>
      <c r="ID414" s="6"/>
      <c r="IE414" s="6"/>
      <c r="IF414" s="6"/>
      <c r="IG414" s="6"/>
      <c r="IH414" s="6"/>
      <c r="II414" s="6"/>
      <c r="IJ414" s="6"/>
      <c r="IK414" s="6"/>
      <c r="IL414" s="6"/>
      <c r="IM414" s="6"/>
      <c r="IN414" s="6"/>
      <c r="IO414" s="6"/>
      <c r="IP414" s="6"/>
      <c r="IQ414" s="6"/>
      <c r="IR414" s="6"/>
    </row>
    <row r="415" spans="1:252" s="73" customFormat="1" x14ac:dyDescent="0.3">
      <c r="A415" s="6"/>
      <c r="B415" s="6"/>
      <c r="C415" s="6"/>
      <c r="D415" s="6"/>
      <c r="E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6"/>
      <c r="EK415" s="6"/>
      <c r="EL415" s="6"/>
      <c r="EM415" s="6"/>
      <c r="EN415" s="6"/>
      <c r="EO415" s="6"/>
      <c r="EP415" s="6"/>
      <c r="EQ415" s="6"/>
      <c r="ER415" s="6"/>
      <c r="ES415" s="6"/>
      <c r="ET415" s="6"/>
      <c r="EU415" s="6"/>
      <c r="EV415" s="6"/>
      <c r="EW415" s="6"/>
      <c r="EX415" s="6"/>
      <c r="EY415" s="6"/>
      <c r="EZ415" s="6"/>
      <c r="FA415" s="6"/>
      <c r="FB415" s="6"/>
      <c r="FC415" s="6"/>
      <c r="FD415" s="6"/>
      <c r="FE415" s="6"/>
      <c r="FF415" s="6"/>
      <c r="FG415" s="6"/>
      <c r="FH415" s="6"/>
      <c r="FI415" s="6"/>
      <c r="FJ415" s="6"/>
      <c r="FK415" s="6"/>
      <c r="FL415" s="6"/>
      <c r="FM415" s="6"/>
      <c r="FN415" s="6"/>
      <c r="FO415" s="6"/>
      <c r="FP415" s="6"/>
      <c r="FQ415" s="6"/>
      <c r="FR415" s="6"/>
      <c r="FS415" s="6"/>
      <c r="FT415" s="6"/>
      <c r="FU415" s="6"/>
      <c r="FV415" s="6"/>
      <c r="FW415" s="6"/>
      <c r="FX415" s="6"/>
      <c r="FY415" s="6"/>
      <c r="FZ415" s="6"/>
      <c r="GA415" s="6"/>
      <c r="GB415" s="6"/>
      <c r="GC415" s="6"/>
      <c r="GD415" s="6"/>
      <c r="GE415" s="6"/>
      <c r="GF415" s="6"/>
      <c r="GG415" s="6"/>
      <c r="GH415" s="6"/>
      <c r="GI415" s="6"/>
      <c r="GJ415" s="6"/>
      <c r="GK415" s="6"/>
      <c r="GL415" s="6"/>
      <c r="GM415" s="6"/>
      <c r="GN415" s="6"/>
      <c r="GO415" s="6"/>
      <c r="GP415" s="6"/>
      <c r="GQ415" s="6"/>
      <c r="GR415" s="6"/>
      <c r="GS415" s="6"/>
      <c r="GT415" s="6"/>
      <c r="GU415" s="6"/>
      <c r="GV415" s="6"/>
      <c r="GW415" s="6"/>
      <c r="GX415" s="6"/>
      <c r="GY415" s="6"/>
      <c r="GZ415" s="6"/>
      <c r="HA415" s="6"/>
      <c r="HB415" s="6"/>
      <c r="HC415" s="6"/>
      <c r="HD415" s="6"/>
      <c r="HE415" s="6"/>
      <c r="HF415" s="6"/>
      <c r="HG415" s="6"/>
      <c r="HH415" s="6"/>
      <c r="HI415" s="6"/>
      <c r="HJ415" s="6"/>
      <c r="HK415" s="6"/>
      <c r="HL415" s="6"/>
      <c r="HM415" s="6"/>
      <c r="HN415" s="6"/>
      <c r="HO415" s="6"/>
      <c r="HP415" s="6"/>
      <c r="HQ415" s="6"/>
      <c r="HR415" s="6"/>
      <c r="HS415" s="6"/>
      <c r="HT415" s="6"/>
      <c r="HU415" s="6"/>
      <c r="HV415" s="6"/>
      <c r="HW415" s="6"/>
      <c r="HX415" s="6"/>
      <c r="HY415" s="6"/>
      <c r="HZ415" s="6"/>
      <c r="IA415" s="6"/>
      <c r="IB415" s="6"/>
      <c r="IC415" s="6"/>
      <c r="ID415" s="6"/>
      <c r="IE415" s="6"/>
      <c r="IF415" s="6"/>
      <c r="IG415" s="6"/>
      <c r="IH415" s="6"/>
      <c r="II415" s="6"/>
      <c r="IJ415" s="6"/>
      <c r="IK415" s="6"/>
      <c r="IL415" s="6"/>
      <c r="IM415" s="6"/>
      <c r="IN415" s="6"/>
      <c r="IO415" s="6"/>
      <c r="IP415" s="6"/>
      <c r="IQ415" s="6"/>
      <c r="IR415" s="6"/>
    </row>
    <row r="416" spans="1:252" s="73" customFormat="1" x14ac:dyDescent="0.3">
      <c r="A416" s="6"/>
      <c r="B416" s="6"/>
      <c r="C416" s="6"/>
      <c r="D416" s="6"/>
      <c r="E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6"/>
      <c r="EK416" s="6"/>
      <c r="EL416" s="6"/>
      <c r="EM416" s="6"/>
      <c r="EN416" s="6"/>
      <c r="EO416" s="6"/>
      <c r="EP416" s="6"/>
      <c r="EQ416" s="6"/>
      <c r="ER416" s="6"/>
      <c r="ES416" s="6"/>
      <c r="ET416" s="6"/>
      <c r="EU416" s="6"/>
      <c r="EV416" s="6"/>
      <c r="EW416" s="6"/>
      <c r="EX416" s="6"/>
      <c r="EY416" s="6"/>
      <c r="EZ416" s="6"/>
      <c r="FA416" s="6"/>
      <c r="FB416" s="6"/>
      <c r="FC416" s="6"/>
      <c r="FD416" s="6"/>
      <c r="FE416" s="6"/>
      <c r="FF416" s="6"/>
      <c r="FG416" s="6"/>
      <c r="FH416" s="6"/>
      <c r="FI416" s="6"/>
      <c r="FJ416" s="6"/>
      <c r="FK416" s="6"/>
      <c r="FL416" s="6"/>
      <c r="FM416" s="6"/>
      <c r="FN416" s="6"/>
      <c r="FO416" s="6"/>
      <c r="FP416" s="6"/>
      <c r="FQ416" s="6"/>
      <c r="FR416" s="6"/>
      <c r="FS416" s="6"/>
      <c r="FT416" s="6"/>
      <c r="FU416" s="6"/>
      <c r="FV416" s="6"/>
      <c r="FW416" s="6"/>
      <c r="FX416" s="6"/>
      <c r="FY416" s="6"/>
      <c r="FZ416" s="6"/>
      <c r="GA416" s="6"/>
      <c r="GB416" s="6"/>
      <c r="GC416" s="6"/>
      <c r="GD416" s="6"/>
      <c r="GE416" s="6"/>
      <c r="GF416" s="6"/>
      <c r="GG416" s="6"/>
      <c r="GH416" s="6"/>
      <c r="GI416" s="6"/>
      <c r="GJ416" s="6"/>
      <c r="GK416" s="6"/>
      <c r="GL416" s="6"/>
      <c r="GM416" s="6"/>
      <c r="GN416" s="6"/>
      <c r="GO416" s="6"/>
      <c r="GP416" s="6"/>
      <c r="GQ416" s="6"/>
      <c r="GR416" s="6"/>
      <c r="GS416" s="6"/>
      <c r="GT416" s="6"/>
      <c r="GU416" s="6"/>
      <c r="GV416" s="6"/>
      <c r="GW416" s="6"/>
      <c r="GX416" s="6"/>
      <c r="GY416" s="6"/>
      <c r="GZ416" s="6"/>
      <c r="HA416" s="6"/>
      <c r="HB416" s="6"/>
      <c r="HC416" s="6"/>
      <c r="HD416" s="6"/>
      <c r="HE416" s="6"/>
      <c r="HF416" s="6"/>
      <c r="HG416" s="6"/>
      <c r="HH416" s="6"/>
      <c r="HI416" s="6"/>
      <c r="HJ416" s="6"/>
      <c r="HK416" s="6"/>
      <c r="HL416" s="6"/>
      <c r="HM416" s="6"/>
      <c r="HN416" s="6"/>
      <c r="HO416" s="6"/>
      <c r="HP416" s="6"/>
      <c r="HQ416" s="6"/>
      <c r="HR416" s="6"/>
      <c r="HS416" s="6"/>
      <c r="HT416" s="6"/>
      <c r="HU416" s="6"/>
      <c r="HV416" s="6"/>
      <c r="HW416" s="6"/>
      <c r="HX416" s="6"/>
      <c r="HY416" s="6"/>
      <c r="HZ416" s="6"/>
      <c r="IA416" s="6"/>
      <c r="IB416" s="6"/>
      <c r="IC416" s="6"/>
      <c r="ID416" s="6"/>
      <c r="IE416" s="6"/>
      <c r="IF416" s="6"/>
      <c r="IG416" s="6"/>
      <c r="IH416" s="6"/>
      <c r="II416" s="6"/>
      <c r="IJ416" s="6"/>
      <c r="IK416" s="6"/>
      <c r="IL416" s="6"/>
      <c r="IM416" s="6"/>
      <c r="IN416" s="6"/>
      <c r="IO416" s="6"/>
      <c r="IP416" s="6"/>
      <c r="IQ416" s="6"/>
      <c r="IR416" s="6"/>
    </row>
    <row r="417" spans="1:252" s="73" customFormat="1" x14ac:dyDescent="0.3">
      <c r="A417" s="6"/>
      <c r="B417" s="6"/>
      <c r="C417" s="6"/>
      <c r="D417" s="6"/>
      <c r="E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  <c r="FC417" s="6"/>
      <c r="FD417" s="6"/>
      <c r="FE417" s="6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  <c r="FT417" s="6"/>
      <c r="FU417" s="6"/>
      <c r="FV417" s="6"/>
      <c r="FW417" s="6"/>
      <c r="FX417" s="6"/>
      <c r="FY417" s="6"/>
      <c r="FZ417" s="6"/>
      <c r="GA417" s="6"/>
      <c r="GB417" s="6"/>
      <c r="GC417" s="6"/>
      <c r="GD417" s="6"/>
      <c r="GE417" s="6"/>
      <c r="GF417" s="6"/>
      <c r="GG417" s="6"/>
      <c r="GH417" s="6"/>
      <c r="GI417" s="6"/>
      <c r="GJ417" s="6"/>
      <c r="GK417" s="6"/>
      <c r="GL417" s="6"/>
      <c r="GM417" s="6"/>
      <c r="GN417" s="6"/>
      <c r="GO417" s="6"/>
      <c r="GP417" s="6"/>
      <c r="GQ417" s="6"/>
      <c r="GR417" s="6"/>
      <c r="GS417" s="6"/>
      <c r="GT417" s="6"/>
      <c r="GU417" s="6"/>
      <c r="GV417" s="6"/>
      <c r="GW417" s="6"/>
      <c r="GX417" s="6"/>
      <c r="GY417" s="6"/>
      <c r="GZ417" s="6"/>
      <c r="HA417" s="6"/>
      <c r="HB417" s="6"/>
      <c r="HC417" s="6"/>
      <c r="HD417" s="6"/>
      <c r="HE417" s="6"/>
      <c r="HF417" s="6"/>
      <c r="HG417" s="6"/>
      <c r="HH417" s="6"/>
      <c r="HI417" s="6"/>
      <c r="HJ417" s="6"/>
      <c r="HK417" s="6"/>
      <c r="HL417" s="6"/>
      <c r="HM417" s="6"/>
      <c r="HN417" s="6"/>
      <c r="HO417" s="6"/>
      <c r="HP417" s="6"/>
      <c r="HQ417" s="6"/>
      <c r="HR417" s="6"/>
      <c r="HS417" s="6"/>
      <c r="HT417" s="6"/>
      <c r="HU417" s="6"/>
      <c r="HV417" s="6"/>
      <c r="HW417" s="6"/>
      <c r="HX417" s="6"/>
      <c r="HY417" s="6"/>
      <c r="HZ417" s="6"/>
      <c r="IA417" s="6"/>
      <c r="IB417" s="6"/>
      <c r="IC417" s="6"/>
      <c r="ID417" s="6"/>
      <c r="IE417" s="6"/>
      <c r="IF417" s="6"/>
      <c r="IG417" s="6"/>
      <c r="IH417" s="6"/>
      <c r="II417" s="6"/>
      <c r="IJ417" s="6"/>
      <c r="IK417" s="6"/>
      <c r="IL417" s="6"/>
      <c r="IM417" s="6"/>
      <c r="IN417" s="6"/>
      <c r="IO417" s="6"/>
      <c r="IP417" s="6"/>
      <c r="IQ417" s="6"/>
      <c r="IR417" s="6"/>
    </row>
    <row r="418" spans="1:252" s="73" customFormat="1" x14ac:dyDescent="0.3">
      <c r="A418" s="6"/>
      <c r="B418" s="6"/>
      <c r="C418" s="6"/>
      <c r="D418" s="6"/>
      <c r="E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  <c r="HN418" s="6"/>
      <c r="HO418" s="6"/>
      <c r="HP418" s="6"/>
      <c r="HQ418" s="6"/>
      <c r="HR418" s="6"/>
      <c r="HS418" s="6"/>
      <c r="HT418" s="6"/>
      <c r="HU418" s="6"/>
      <c r="HV418" s="6"/>
      <c r="HW418" s="6"/>
      <c r="HX418" s="6"/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IQ418" s="6"/>
      <c r="IR418" s="6"/>
    </row>
    <row r="419" spans="1:252" s="73" customFormat="1" x14ac:dyDescent="0.3">
      <c r="A419" s="6"/>
      <c r="B419" s="6"/>
      <c r="C419" s="6"/>
      <c r="D419" s="6"/>
      <c r="E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6"/>
      <c r="EK419" s="6"/>
      <c r="EL419" s="6"/>
      <c r="EM419" s="6"/>
      <c r="EN419" s="6"/>
      <c r="EO419" s="6"/>
      <c r="EP419" s="6"/>
      <c r="EQ419" s="6"/>
      <c r="ER419" s="6"/>
      <c r="ES419" s="6"/>
      <c r="ET419" s="6"/>
      <c r="EU419" s="6"/>
      <c r="EV419" s="6"/>
      <c r="EW419" s="6"/>
      <c r="EX419" s="6"/>
      <c r="EY419" s="6"/>
      <c r="EZ419" s="6"/>
      <c r="FA419" s="6"/>
      <c r="FB419" s="6"/>
      <c r="FC419" s="6"/>
      <c r="FD419" s="6"/>
      <c r="FE419" s="6"/>
      <c r="FF419" s="6"/>
      <c r="FG419" s="6"/>
      <c r="FH419" s="6"/>
      <c r="FI419" s="6"/>
      <c r="FJ419" s="6"/>
      <c r="FK419" s="6"/>
      <c r="FL419" s="6"/>
      <c r="FM419" s="6"/>
      <c r="FN419" s="6"/>
      <c r="FO419" s="6"/>
      <c r="FP419" s="6"/>
      <c r="FQ419" s="6"/>
      <c r="FR419" s="6"/>
      <c r="FS419" s="6"/>
      <c r="FT419" s="6"/>
      <c r="FU419" s="6"/>
      <c r="FV419" s="6"/>
      <c r="FW419" s="6"/>
      <c r="FX419" s="6"/>
      <c r="FY419" s="6"/>
      <c r="FZ419" s="6"/>
      <c r="GA419" s="6"/>
      <c r="GB419" s="6"/>
      <c r="GC419" s="6"/>
      <c r="GD419" s="6"/>
      <c r="GE419" s="6"/>
      <c r="GF419" s="6"/>
      <c r="GG419" s="6"/>
      <c r="GH419" s="6"/>
      <c r="GI419" s="6"/>
      <c r="GJ419" s="6"/>
      <c r="GK419" s="6"/>
      <c r="GL419" s="6"/>
      <c r="GM419" s="6"/>
      <c r="GN419" s="6"/>
      <c r="GO419" s="6"/>
      <c r="GP419" s="6"/>
      <c r="GQ419" s="6"/>
      <c r="GR419" s="6"/>
      <c r="GS419" s="6"/>
      <c r="GT419" s="6"/>
      <c r="GU419" s="6"/>
      <c r="GV419" s="6"/>
      <c r="GW419" s="6"/>
      <c r="GX419" s="6"/>
      <c r="GY419" s="6"/>
      <c r="GZ419" s="6"/>
      <c r="HA419" s="6"/>
      <c r="HB419" s="6"/>
      <c r="HC419" s="6"/>
      <c r="HD419" s="6"/>
      <c r="HE419" s="6"/>
      <c r="HF419" s="6"/>
      <c r="HG419" s="6"/>
      <c r="HH419" s="6"/>
      <c r="HI419" s="6"/>
      <c r="HJ419" s="6"/>
      <c r="HK419" s="6"/>
      <c r="HL419" s="6"/>
      <c r="HM419" s="6"/>
      <c r="HN419" s="6"/>
      <c r="HO419" s="6"/>
      <c r="HP419" s="6"/>
      <c r="HQ419" s="6"/>
      <c r="HR419" s="6"/>
      <c r="HS419" s="6"/>
      <c r="HT419" s="6"/>
      <c r="HU419" s="6"/>
      <c r="HV419" s="6"/>
      <c r="HW419" s="6"/>
      <c r="HX419" s="6"/>
      <c r="HY419" s="6"/>
      <c r="HZ419" s="6"/>
      <c r="IA419" s="6"/>
      <c r="IB419" s="6"/>
      <c r="IC419" s="6"/>
      <c r="ID419" s="6"/>
      <c r="IE419" s="6"/>
      <c r="IF419" s="6"/>
      <c r="IG419" s="6"/>
      <c r="IH419" s="6"/>
      <c r="II419" s="6"/>
      <c r="IJ419" s="6"/>
      <c r="IK419" s="6"/>
      <c r="IL419" s="6"/>
      <c r="IM419" s="6"/>
      <c r="IN419" s="6"/>
      <c r="IO419" s="6"/>
      <c r="IP419" s="6"/>
      <c r="IQ419" s="6"/>
      <c r="IR419" s="6"/>
    </row>
    <row r="420" spans="1:252" s="73" customFormat="1" x14ac:dyDescent="0.3">
      <c r="A420" s="6"/>
      <c r="B420" s="6"/>
      <c r="C420" s="6"/>
      <c r="D420" s="6"/>
      <c r="E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6"/>
      <c r="EK420" s="6"/>
      <c r="EL420" s="6"/>
      <c r="EM420" s="6"/>
      <c r="EN420" s="6"/>
      <c r="EO420" s="6"/>
      <c r="EP420" s="6"/>
      <c r="EQ420" s="6"/>
      <c r="ER420" s="6"/>
      <c r="ES420" s="6"/>
      <c r="ET420" s="6"/>
      <c r="EU420" s="6"/>
      <c r="EV420" s="6"/>
      <c r="EW420" s="6"/>
      <c r="EX420" s="6"/>
      <c r="EY420" s="6"/>
      <c r="EZ420" s="6"/>
      <c r="FA420" s="6"/>
      <c r="FB420" s="6"/>
      <c r="FC420" s="6"/>
      <c r="FD420" s="6"/>
      <c r="FE420" s="6"/>
      <c r="FF420" s="6"/>
      <c r="FG420" s="6"/>
      <c r="FH420" s="6"/>
      <c r="FI420" s="6"/>
      <c r="FJ420" s="6"/>
      <c r="FK420" s="6"/>
      <c r="FL420" s="6"/>
      <c r="FM420" s="6"/>
      <c r="FN420" s="6"/>
      <c r="FO420" s="6"/>
      <c r="FP420" s="6"/>
      <c r="FQ420" s="6"/>
      <c r="FR420" s="6"/>
      <c r="FS420" s="6"/>
      <c r="FT420" s="6"/>
      <c r="FU420" s="6"/>
      <c r="FV420" s="6"/>
      <c r="FW420" s="6"/>
      <c r="FX420" s="6"/>
      <c r="FY420" s="6"/>
      <c r="FZ420" s="6"/>
      <c r="GA420" s="6"/>
      <c r="GB420" s="6"/>
      <c r="GC420" s="6"/>
      <c r="GD420" s="6"/>
      <c r="GE420" s="6"/>
      <c r="GF420" s="6"/>
      <c r="GG420" s="6"/>
      <c r="GH420" s="6"/>
      <c r="GI420" s="6"/>
      <c r="GJ420" s="6"/>
      <c r="GK420" s="6"/>
      <c r="GL420" s="6"/>
      <c r="GM420" s="6"/>
      <c r="GN420" s="6"/>
      <c r="GO420" s="6"/>
      <c r="GP420" s="6"/>
      <c r="GQ420" s="6"/>
      <c r="GR420" s="6"/>
      <c r="GS420" s="6"/>
      <c r="GT420" s="6"/>
      <c r="GU420" s="6"/>
      <c r="GV420" s="6"/>
      <c r="GW420" s="6"/>
      <c r="GX420" s="6"/>
      <c r="GY420" s="6"/>
      <c r="GZ420" s="6"/>
      <c r="HA420" s="6"/>
      <c r="HB420" s="6"/>
      <c r="HC420" s="6"/>
      <c r="HD420" s="6"/>
      <c r="HE420" s="6"/>
      <c r="HF420" s="6"/>
      <c r="HG420" s="6"/>
      <c r="HH420" s="6"/>
      <c r="HI420" s="6"/>
      <c r="HJ420" s="6"/>
      <c r="HK420" s="6"/>
      <c r="HL420" s="6"/>
      <c r="HM420" s="6"/>
      <c r="HN420" s="6"/>
      <c r="HO420" s="6"/>
      <c r="HP420" s="6"/>
      <c r="HQ420" s="6"/>
      <c r="HR420" s="6"/>
      <c r="HS420" s="6"/>
      <c r="HT420" s="6"/>
      <c r="HU420" s="6"/>
      <c r="HV420" s="6"/>
      <c r="HW420" s="6"/>
      <c r="HX420" s="6"/>
      <c r="HY420" s="6"/>
      <c r="HZ420" s="6"/>
      <c r="IA420" s="6"/>
      <c r="IB420" s="6"/>
      <c r="IC420" s="6"/>
      <c r="ID420" s="6"/>
      <c r="IE420" s="6"/>
      <c r="IF420" s="6"/>
      <c r="IG420" s="6"/>
      <c r="IH420" s="6"/>
      <c r="II420" s="6"/>
      <c r="IJ420" s="6"/>
      <c r="IK420" s="6"/>
      <c r="IL420" s="6"/>
      <c r="IM420" s="6"/>
      <c r="IN420" s="6"/>
      <c r="IO420" s="6"/>
      <c r="IP420" s="6"/>
      <c r="IQ420" s="6"/>
      <c r="IR420" s="6"/>
    </row>
    <row r="421" spans="1:252" s="73" customFormat="1" x14ac:dyDescent="0.3">
      <c r="A421" s="6"/>
      <c r="B421" s="6"/>
      <c r="C421" s="6"/>
      <c r="D421" s="6"/>
      <c r="E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  <c r="FC421" s="6"/>
      <c r="FD421" s="6"/>
      <c r="FE421" s="6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  <c r="FT421" s="6"/>
      <c r="FU421" s="6"/>
      <c r="FV421" s="6"/>
      <c r="FW421" s="6"/>
      <c r="FX421" s="6"/>
      <c r="FY421" s="6"/>
      <c r="FZ421" s="6"/>
      <c r="GA421" s="6"/>
      <c r="GB421" s="6"/>
      <c r="GC421" s="6"/>
      <c r="GD421" s="6"/>
      <c r="GE421" s="6"/>
      <c r="GF421" s="6"/>
      <c r="GG421" s="6"/>
      <c r="GH421" s="6"/>
      <c r="GI421" s="6"/>
      <c r="GJ421" s="6"/>
      <c r="GK421" s="6"/>
      <c r="GL421" s="6"/>
      <c r="GM421" s="6"/>
      <c r="GN421" s="6"/>
      <c r="GO421" s="6"/>
      <c r="GP421" s="6"/>
      <c r="GQ421" s="6"/>
      <c r="GR421" s="6"/>
      <c r="GS421" s="6"/>
      <c r="GT421" s="6"/>
      <c r="GU421" s="6"/>
      <c r="GV421" s="6"/>
      <c r="GW421" s="6"/>
      <c r="GX421" s="6"/>
      <c r="GY421" s="6"/>
      <c r="GZ421" s="6"/>
      <c r="HA421" s="6"/>
      <c r="HB421" s="6"/>
      <c r="HC421" s="6"/>
      <c r="HD421" s="6"/>
      <c r="HE421" s="6"/>
      <c r="HF421" s="6"/>
      <c r="HG421" s="6"/>
      <c r="HH421" s="6"/>
      <c r="HI421" s="6"/>
      <c r="HJ421" s="6"/>
      <c r="HK421" s="6"/>
      <c r="HL421" s="6"/>
      <c r="HM421" s="6"/>
      <c r="HN421" s="6"/>
      <c r="HO421" s="6"/>
      <c r="HP421" s="6"/>
      <c r="HQ421" s="6"/>
      <c r="HR421" s="6"/>
      <c r="HS421" s="6"/>
      <c r="HT421" s="6"/>
      <c r="HU421" s="6"/>
      <c r="HV421" s="6"/>
      <c r="HW421" s="6"/>
      <c r="HX421" s="6"/>
      <c r="HY421" s="6"/>
      <c r="HZ421" s="6"/>
      <c r="IA421" s="6"/>
      <c r="IB421" s="6"/>
      <c r="IC421" s="6"/>
      <c r="ID421" s="6"/>
      <c r="IE421" s="6"/>
      <c r="IF421" s="6"/>
      <c r="IG421" s="6"/>
      <c r="IH421" s="6"/>
      <c r="II421" s="6"/>
      <c r="IJ421" s="6"/>
      <c r="IK421" s="6"/>
      <c r="IL421" s="6"/>
      <c r="IM421" s="6"/>
      <c r="IN421" s="6"/>
      <c r="IO421" s="6"/>
      <c r="IP421" s="6"/>
      <c r="IQ421" s="6"/>
      <c r="IR421" s="6"/>
    </row>
    <row r="422" spans="1:252" s="73" customFormat="1" x14ac:dyDescent="0.3">
      <c r="A422" s="6"/>
      <c r="B422" s="6"/>
      <c r="C422" s="6"/>
      <c r="D422" s="6"/>
      <c r="E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6"/>
      <c r="EK422" s="6"/>
      <c r="EL422" s="6"/>
      <c r="EM422" s="6"/>
      <c r="EN422" s="6"/>
      <c r="EO422" s="6"/>
      <c r="EP422" s="6"/>
      <c r="EQ422" s="6"/>
      <c r="ER422" s="6"/>
      <c r="ES422" s="6"/>
      <c r="ET422" s="6"/>
      <c r="EU422" s="6"/>
      <c r="EV422" s="6"/>
      <c r="EW422" s="6"/>
      <c r="EX422" s="6"/>
      <c r="EY422" s="6"/>
      <c r="EZ422" s="6"/>
      <c r="FA422" s="6"/>
      <c r="FB422" s="6"/>
      <c r="FC422" s="6"/>
      <c r="FD422" s="6"/>
      <c r="FE422" s="6"/>
      <c r="FF422" s="6"/>
      <c r="FG422" s="6"/>
      <c r="FH422" s="6"/>
      <c r="FI422" s="6"/>
      <c r="FJ422" s="6"/>
      <c r="FK422" s="6"/>
      <c r="FL422" s="6"/>
      <c r="FM422" s="6"/>
      <c r="FN422" s="6"/>
      <c r="FO422" s="6"/>
      <c r="FP422" s="6"/>
      <c r="FQ422" s="6"/>
      <c r="FR422" s="6"/>
      <c r="FS422" s="6"/>
      <c r="FT422" s="6"/>
      <c r="FU422" s="6"/>
      <c r="FV422" s="6"/>
      <c r="FW422" s="6"/>
      <c r="FX422" s="6"/>
      <c r="FY422" s="6"/>
      <c r="FZ422" s="6"/>
      <c r="GA422" s="6"/>
      <c r="GB422" s="6"/>
      <c r="GC422" s="6"/>
      <c r="GD422" s="6"/>
      <c r="GE422" s="6"/>
      <c r="GF422" s="6"/>
      <c r="GG422" s="6"/>
      <c r="GH422" s="6"/>
      <c r="GI422" s="6"/>
      <c r="GJ422" s="6"/>
      <c r="GK422" s="6"/>
      <c r="GL422" s="6"/>
      <c r="GM422" s="6"/>
      <c r="GN422" s="6"/>
      <c r="GO422" s="6"/>
      <c r="GP422" s="6"/>
      <c r="GQ422" s="6"/>
      <c r="GR422" s="6"/>
      <c r="GS422" s="6"/>
      <c r="GT422" s="6"/>
      <c r="GU422" s="6"/>
      <c r="GV422" s="6"/>
      <c r="GW422" s="6"/>
      <c r="GX422" s="6"/>
      <c r="GY422" s="6"/>
      <c r="GZ422" s="6"/>
      <c r="HA422" s="6"/>
      <c r="HB422" s="6"/>
      <c r="HC422" s="6"/>
      <c r="HD422" s="6"/>
      <c r="HE422" s="6"/>
      <c r="HF422" s="6"/>
      <c r="HG422" s="6"/>
      <c r="HH422" s="6"/>
      <c r="HI422" s="6"/>
      <c r="HJ422" s="6"/>
      <c r="HK422" s="6"/>
      <c r="HL422" s="6"/>
      <c r="HM422" s="6"/>
      <c r="HN422" s="6"/>
      <c r="HO422" s="6"/>
      <c r="HP422" s="6"/>
      <c r="HQ422" s="6"/>
      <c r="HR422" s="6"/>
      <c r="HS422" s="6"/>
      <c r="HT422" s="6"/>
      <c r="HU422" s="6"/>
      <c r="HV422" s="6"/>
      <c r="HW422" s="6"/>
      <c r="HX422" s="6"/>
      <c r="HY422" s="6"/>
      <c r="HZ422" s="6"/>
      <c r="IA422" s="6"/>
      <c r="IB422" s="6"/>
      <c r="IC422" s="6"/>
      <c r="ID422" s="6"/>
      <c r="IE422" s="6"/>
      <c r="IF422" s="6"/>
      <c r="IG422" s="6"/>
      <c r="IH422" s="6"/>
      <c r="II422" s="6"/>
      <c r="IJ422" s="6"/>
      <c r="IK422" s="6"/>
      <c r="IL422" s="6"/>
      <c r="IM422" s="6"/>
      <c r="IN422" s="6"/>
      <c r="IO422" s="6"/>
      <c r="IP422" s="6"/>
      <c r="IQ422" s="6"/>
      <c r="IR422" s="6"/>
    </row>
    <row r="423" spans="1:252" s="73" customFormat="1" x14ac:dyDescent="0.3">
      <c r="A423" s="6"/>
      <c r="B423" s="6"/>
      <c r="C423" s="6"/>
      <c r="D423" s="6"/>
      <c r="E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6"/>
      <c r="EK423" s="6"/>
      <c r="EL423" s="6"/>
      <c r="EM423" s="6"/>
      <c r="EN423" s="6"/>
      <c r="EO423" s="6"/>
      <c r="EP423" s="6"/>
      <c r="EQ423" s="6"/>
      <c r="ER423" s="6"/>
      <c r="ES423" s="6"/>
      <c r="ET423" s="6"/>
      <c r="EU423" s="6"/>
      <c r="EV423" s="6"/>
      <c r="EW423" s="6"/>
      <c r="EX423" s="6"/>
      <c r="EY423" s="6"/>
      <c r="EZ423" s="6"/>
      <c r="FA423" s="6"/>
      <c r="FB423" s="6"/>
      <c r="FC423" s="6"/>
      <c r="FD423" s="6"/>
      <c r="FE423" s="6"/>
      <c r="FF423" s="6"/>
      <c r="FG423" s="6"/>
      <c r="FH423" s="6"/>
      <c r="FI423" s="6"/>
      <c r="FJ423" s="6"/>
      <c r="FK423" s="6"/>
      <c r="FL423" s="6"/>
      <c r="FM423" s="6"/>
      <c r="FN423" s="6"/>
      <c r="FO423" s="6"/>
      <c r="FP423" s="6"/>
      <c r="FQ423" s="6"/>
      <c r="FR423" s="6"/>
      <c r="FS423" s="6"/>
      <c r="FT423" s="6"/>
      <c r="FU423" s="6"/>
      <c r="FV423" s="6"/>
      <c r="FW423" s="6"/>
      <c r="FX423" s="6"/>
      <c r="FY423" s="6"/>
      <c r="FZ423" s="6"/>
      <c r="GA423" s="6"/>
      <c r="GB423" s="6"/>
      <c r="GC423" s="6"/>
      <c r="GD423" s="6"/>
      <c r="GE423" s="6"/>
      <c r="GF423" s="6"/>
      <c r="GG423" s="6"/>
      <c r="GH423" s="6"/>
      <c r="GI423" s="6"/>
      <c r="GJ423" s="6"/>
      <c r="GK423" s="6"/>
      <c r="GL423" s="6"/>
      <c r="GM423" s="6"/>
      <c r="GN423" s="6"/>
      <c r="GO423" s="6"/>
      <c r="GP423" s="6"/>
      <c r="GQ423" s="6"/>
      <c r="GR423" s="6"/>
      <c r="GS423" s="6"/>
      <c r="GT423" s="6"/>
      <c r="GU423" s="6"/>
      <c r="GV423" s="6"/>
      <c r="GW423" s="6"/>
      <c r="GX423" s="6"/>
      <c r="GY423" s="6"/>
      <c r="GZ423" s="6"/>
      <c r="HA423" s="6"/>
      <c r="HB423" s="6"/>
      <c r="HC423" s="6"/>
      <c r="HD423" s="6"/>
      <c r="HE423" s="6"/>
      <c r="HF423" s="6"/>
      <c r="HG423" s="6"/>
      <c r="HH423" s="6"/>
      <c r="HI423" s="6"/>
      <c r="HJ423" s="6"/>
      <c r="HK423" s="6"/>
      <c r="HL423" s="6"/>
      <c r="HM423" s="6"/>
      <c r="HN423" s="6"/>
      <c r="HO423" s="6"/>
      <c r="HP423" s="6"/>
      <c r="HQ423" s="6"/>
      <c r="HR423" s="6"/>
      <c r="HS423" s="6"/>
      <c r="HT423" s="6"/>
      <c r="HU423" s="6"/>
      <c r="HV423" s="6"/>
      <c r="HW423" s="6"/>
      <c r="HX423" s="6"/>
      <c r="HY423" s="6"/>
      <c r="HZ423" s="6"/>
      <c r="IA423" s="6"/>
      <c r="IB423" s="6"/>
      <c r="IC423" s="6"/>
      <c r="ID423" s="6"/>
      <c r="IE423" s="6"/>
      <c r="IF423" s="6"/>
      <c r="IG423" s="6"/>
      <c r="IH423" s="6"/>
      <c r="II423" s="6"/>
      <c r="IJ423" s="6"/>
      <c r="IK423" s="6"/>
      <c r="IL423" s="6"/>
      <c r="IM423" s="6"/>
      <c r="IN423" s="6"/>
      <c r="IO423" s="6"/>
      <c r="IP423" s="6"/>
      <c r="IQ423" s="6"/>
      <c r="IR423" s="6"/>
    </row>
    <row r="424" spans="1:252" s="73" customFormat="1" x14ac:dyDescent="0.3">
      <c r="A424" s="6"/>
      <c r="B424" s="6"/>
      <c r="C424" s="6"/>
      <c r="D424" s="6"/>
      <c r="E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6"/>
      <c r="EK424" s="6"/>
      <c r="EL424" s="6"/>
      <c r="EM424" s="6"/>
      <c r="EN424" s="6"/>
      <c r="EO424" s="6"/>
      <c r="EP424" s="6"/>
      <c r="EQ424" s="6"/>
      <c r="ER424" s="6"/>
      <c r="ES424" s="6"/>
      <c r="ET424" s="6"/>
      <c r="EU424" s="6"/>
      <c r="EV424" s="6"/>
      <c r="EW424" s="6"/>
      <c r="EX424" s="6"/>
      <c r="EY424" s="6"/>
      <c r="EZ424" s="6"/>
      <c r="FA424" s="6"/>
      <c r="FB424" s="6"/>
      <c r="FC424" s="6"/>
      <c r="FD424" s="6"/>
      <c r="FE424" s="6"/>
      <c r="FF424" s="6"/>
      <c r="FG424" s="6"/>
      <c r="FH424" s="6"/>
      <c r="FI424" s="6"/>
      <c r="FJ424" s="6"/>
      <c r="FK424" s="6"/>
      <c r="FL424" s="6"/>
      <c r="FM424" s="6"/>
      <c r="FN424" s="6"/>
      <c r="FO424" s="6"/>
      <c r="FP424" s="6"/>
      <c r="FQ424" s="6"/>
      <c r="FR424" s="6"/>
      <c r="FS424" s="6"/>
      <c r="FT424" s="6"/>
      <c r="FU424" s="6"/>
      <c r="FV424" s="6"/>
      <c r="FW424" s="6"/>
      <c r="FX424" s="6"/>
      <c r="FY424" s="6"/>
      <c r="FZ424" s="6"/>
      <c r="GA424" s="6"/>
      <c r="GB424" s="6"/>
      <c r="GC424" s="6"/>
      <c r="GD424" s="6"/>
      <c r="GE424" s="6"/>
      <c r="GF424" s="6"/>
      <c r="GG424" s="6"/>
      <c r="GH424" s="6"/>
      <c r="GI424" s="6"/>
      <c r="GJ424" s="6"/>
      <c r="GK424" s="6"/>
      <c r="GL424" s="6"/>
      <c r="GM424" s="6"/>
      <c r="GN424" s="6"/>
      <c r="GO424" s="6"/>
      <c r="GP424" s="6"/>
      <c r="GQ424" s="6"/>
      <c r="GR424" s="6"/>
      <c r="GS424" s="6"/>
      <c r="GT424" s="6"/>
      <c r="GU424" s="6"/>
      <c r="GV424" s="6"/>
      <c r="GW424" s="6"/>
      <c r="GX424" s="6"/>
      <c r="GY424" s="6"/>
      <c r="GZ424" s="6"/>
      <c r="HA424" s="6"/>
      <c r="HB424" s="6"/>
      <c r="HC424" s="6"/>
      <c r="HD424" s="6"/>
      <c r="HE424" s="6"/>
      <c r="HF424" s="6"/>
      <c r="HG424" s="6"/>
      <c r="HH424" s="6"/>
      <c r="HI424" s="6"/>
      <c r="HJ424" s="6"/>
      <c r="HK424" s="6"/>
      <c r="HL424" s="6"/>
      <c r="HM424" s="6"/>
      <c r="HN424" s="6"/>
      <c r="HO424" s="6"/>
      <c r="HP424" s="6"/>
      <c r="HQ424" s="6"/>
      <c r="HR424" s="6"/>
      <c r="HS424" s="6"/>
      <c r="HT424" s="6"/>
      <c r="HU424" s="6"/>
      <c r="HV424" s="6"/>
      <c r="HW424" s="6"/>
      <c r="HX424" s="6"/>
      <c r="HY424" s="6"/>
      <c r="HZ424" s="6"/>
      <c r="IA424" s="6"/>
      <c r="IB424" s="6"/>
      <c r="IC424" s="6"/>
      <c r="ID424" s="6"/>
      <c r="IE424" s="6"/>
      <c r="IF424" s="6"/>
      <c r="IG424" s="6"/>
      <c r="IH424" s="6"/>
      <c r="II424" s="6"/>
      <c r="IJ424" s="6"/>
      <c r="IK424" s="6"/>
      <c r="IL424" s="6"/>
      <c r="IM424" s="6"/>
      <c r="IN424" s="6"/>
      <c r="IO424" s="6"/>
      <c r="IP424" s="6"/>
      <c r="IQ424" s="6"/>
      <c r="IR424" s="6"/>
    </row>
    <row r="425" spans="1:252" s="73" customFormat="1" x14ac:dyDescent="0.3">
      <c r="A425" s="6"/>
      <c r="B425" s="6"/>
      <c r="C425" s="6"/>
      <c r="D425" s="6"/>
      <c r="E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  <c r="FC425" s="6"/>
      <c r="FD425" s="6"/>
      <c r="FE425" s="6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  <c r="FT425" s="6"/>
      <c r="FU425" s="6"/>
      <c r="FV425" s="6"/>
      <c r="FW425" s="6"/>
      <c r="FX425" s="6"/>
      <c r="FY425" s="6"/>
      <c r="FZ425" s="6"/>
      <c r="GA425" s="6"/>
      <c r="GB425" s="6"/>
      <c r="GC425" s="6"/>
      <c r="GD425" s="6"/>
      <c r="GE425" s="6"/>
      <c r="GF425" s="6"/>
      <c r="GG425" s="6"/>
      <c r="GH425" s="6"/>
      <c r="GI425" s="6"/>
      <c r="GJ425" s="6"/>
      <c r="GK425" s="6"/>
      <c r="GL425" s="6"/>
      <c r="GM425" s="6"/>
      <c r="GN425" s="6"/>
      <c r="GO425" s="6"/>
      <c r="GP425" s="6"/>
      <c r="GQ425" s="6"/>
      <c r="GR425" s="6"/>
      <c r="GS425" s="6"/>
      <c r="GT425" s="6"/>
      <c r="GU425" s="6"/>
      <c r="GV425" s="6"/>
      <c r="GW425" s="6"/>
      <c r="GX425" s="6"/>
      <c r="GY425" s="6"/>
      <c r="GZ425" s="6"/>
      <c r="HA425" s="6"/>
      <c r="HB425" s="6"/>
      <c r="HC425" s="6"/>
      <c r="HD425" s="6"/>
      <c r="HE425" s="6"/>
      <c r="HF425" s="6"/>
      <c r="HG425" s="6"/>
      <c r="HH425" s="6"/>
      <c r="HI425" s="6"/>
      <c r="HJ425" s="6"/>
      <c r="HK425" s="6"/>
      <c r="HL425" s="6"/>
      <c r="HM425" s="6"/>
      <c r="HN425" s="6"/>
      <c r="HO425" s="6"/>
      <c r="HP425" s="6"/>
      <c r="HQ425" s="6"/>
      <c r="HR425" s="6"/>
      <c r="HS425" s="6"/>
      <c r="HT425" s="6"/>
      <c r="HU425" s="6"/>
      <c r="HV425" s="6"/>
      <c r="HW425" s="6"/>
      <c r="HX425" s="6"/>
      <c r="HY425" s="6"/>
      <c r="HZ425" s="6"/>
      <c r="IA425" s="6"/>
      <c r="IB425" s="6"/>
      <c r="IC425" s="6"/>
      <c r="ID425" s="6"/>
      <c r="IE425" s="6"/>
      <c r="IF425" s="6"/>
      <c r="IG425" s="6"/>
      <c r="IH425" s="6"/>
      <c r="II425" s="6"/>
      <c r="IJ425" s="6"/>
      <c r="IK425" s="6"/>
      <c r="IL425" s="6"/>
      <c r="IM425" s="6"/>
      <c r="IN425" s="6"/>
      <c r="IO425" s="6"/>
      <c r="IP425" s="6"/>
      <c r="IQ425" s="6"/>
      <c r="IR425" s="6"/>
    </row>
    <row r="426" spans="1:252" s="73" customFormat="1" x14ac:dyDescent="0.3">
      <c r="A426" s="6"/>
      <c r="B426" s="6"/>
      <c r="C426" s="6"/>
      <c r="D426" s="6"/>
      <c r="E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  <c r="HN426" s="6"/>
      <c r="HO426" s="6"/>
      <c r="HP426" s="6"/>
      <c r="HQ426" s="6"/>
      <c r="HR426" s="6"/>
      <c r="HS426" s="6"/>
      <c r="HT426" s="6"/>
      <c r="HU426" s="6"/>
      <c r="HV426" s="6"/>
      <c r="HW426" s="6"/>
      <c r="HX426" s="6"/>
      <c r="HY426" s="6"/>
      <c r="HZ426" s="6"/>
      <c r="IA426" s="6"/>
      <c r="IB426" s="6"/>
      <c r="IC426" s="6"/>
      <c r="ID426" s="6"/>
      <c r="IE426" s="6"/>
      <c r="IF426" s="6"/>
      <c r="IG426" s="6"/>
      <c r="IH426" s="6"/>
      <c r="II426" s="6"/>
      <c r="IJ426" s="6"/>
      <c r="IK426" s="6"/>
      <c r="IL426" s="6"/>
      <c r="IM426" s="6"/>
      <c r="IN426" s="6"/>
      <c r="IO426" s="6"/>
      <c r="IP426" s="6"/>
      <c r="IQ426" s="6"/>
      <c r="IR426" s="6"/>
    </row>
    <row r="427" spans="1:252" s="73" customFormat="1" x14ac:dyDescent="0.3">
      <c r="A427" s="6"/>
      <c r="B427" s="6"/>
      <c r="C427" s="6"/>
      <c r="D427" s="6"/>
      <c r="E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6"/>
      <c r="EK427" s="6"/>
      <c r="EL427" s="6"/>
      <c r="EM427" s="6"/>
      <c r="EN427" s="6"/>
      <c r="EO427" s="6"/>
      <c r="EP427" s="6"/>
      <c r="EQ427" s="6"/>
      <c r="ER427" s="6"/>
      <c r="ES427" s="6"/>
      <c r="ET427" s="6"/>
      <c r="EU427" s="6"/>
      <c r="EV427" s="6"/>
      <c r="EW427" s="6"/>
      <c r="EX427" s="6"/>
      <c r="EY427" s="6"/>
      <c r="EZ427" s="6"/>
      <c r="FA427" s="6"/>
      <c r="FB427" s="6"/>
      <c r="FC427" s="6"/>
      <c r="FD427" s="6"/>
      <c r="FE427" s="6"/>
      <c r="FF427" s="6"/>
      <c r="FG427" s="6"/>
      <c r="FH427" s="6"/>
      <c r="FI427" s="6"/>
      <c r="FJ427" s="6"/>
      <c r="FK427" s="6"/>
      <c r="FL427" s="6"/>
      <c r="FM427" s="6"/>
      <c r="FN427" s="6"/>
      <c r="FO427" s="6"/>
      <c r="FP427" s="6"/>
      <c r="FQ427" s="6"/>
      <c r="FR427" s="6"/>
      <c r="FS427" s="6"/>
      <c r="FT427" s="6"/>
      <c r="FU427" s="6"/>
      <c r="FV427" s="6"/>
      <c r="FW427" s="6"/>
      <c r="FX427" s="6"/>
      <c r="FY427" s="6"/>
      <c r="FZ427" s="6"/>
      <c r="GA427" s="6"/>
      <c r="GB427" s="6"/>
      <c r="GC427" s="6"/>
      <c r="GD427" s="6"/>
      <c r="GE427" s="6"/>
      <c r="GF427" s="6"/>
      <c r="GG427" s="6"/>
      <c r="GH427" s="6"/>
      <c r="GI427" s="6"/>
      <c r="GJ427" s="6"/>
      <c r="GK427" s="6"/>
      <c r="GL427" s="6"/>
      <c r="GM427" s="6"/>
      <c r="GN427" s="6"/>
      <c r="GO427" s="6"/>
      <c r="GP427" s="6"/>
      <c r="GQ427" s="6"/>
      <c r="GR427" s="6"/>
      <c r="GS427" s="6"/>
      <c r="GT427" s="6"/>
      <c r="GU427" s="6"/>
      <c r="GV427" s="6"/>
      <c r="GW427" s="6"/>
      <c r="GX427" s="6"/>
      <c r="GY427" s="6"/>
      <c r="GZ427" s="6"/>
      <c r="HA427" s="6"/>
      <c r="HB427" s="6"/>
      <c r="HC427" s="6"/>
      <c r="HD427" s="6"/>
      <c r="HE427" s="6"/>
      <c r="HF427" s="6"/>
      <c r="HG427" s="6"/>
      <c r="HH427" s="6"/>
      <c r="HI427" s="6"/>
      <c r="HJ427" s="6"/>
      <c r="HK427" s="6"/>
      <c r="HL427" s="6"/>
      <c r="HM427" s="6"/>
      <c r="HN427" s="6"/>
      <c r="HO427" s="6"/>
      <c r="HP427" s="6"/>
      <c r="HQ427" s="6"/>
      <c r="HR427" s="6"/>
      <c r="HS427" s="6"/>
      <c r="HT427" s="6"/>
      <c r="HU427" s="6"/>
      <c r="HV427" s="6"/>
      <c r="HW427" s="6"/>
      <c r="HX427" s="6"/>
      <c r="HY427" s="6"/>
      <c r="HZ427" s="6"/>
      <c r="IA427" s="6"/>
      <c r="IB427" s="6"/>
      <c r="IC427" s="6"/>
      <c r="ID427" s="6"/>
      <c r="IE427" s="6"/>
      <c r="IF427" s="6"/>
      <c r="IG427" s="6"/>
      <c r="IH427" s="6"/>
      <c r="II427" s="6"/>
      <c r="IJ427" s="6"/>
      <c r="IK427" s="6"/>
      <c r="IL427" s="6"/>
      <c r="IM427" s="6"/>
      <c r="IN427" s="6"/>
      <c r="IO427" s="6"/>
      <c r="IP427" s="6"/>
      <c r="IQ427" s="6"/>
      <c r="IR427" s="6"/>
    </row>
    <row r="428" spans="1:252" s="73" customFormat="1" x14ac:dyDescent="0.3">
      <c r="A428" s="6"/>
      <c r="B428" s="6"/>
      <c r="C428" s="6"/>
      <c r="D428" s="6"/>
      <c r="E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6"/>
      <c r="EK428" s="6"/>
      <c r="EL428" s="6"/>
      <c r="EM428" s="6"/>
      <c r="EN428" s="6"/>
      <c r="EO428" s="6"/>
      <c r="EP428" s="6"/>
      <c r="EQ428" s="6"/>
      <c r="ER428" s="6"/>
      <c r="ES428" s="6"/>
      <c r="ET428" s="6"/>
      <c r="EU428" s="6"/>
      <c r="EV428" s="6"/>
      <c r="EW428" s="6"/>
      <c r="EX428" s="6"/>
      <c r="EY428" s="6"/>
      <c r="EZ428" s="6"/>
      <c r="FA428" s="6"/>
      <c r="FB428" s="6"/>
      <c r="FC428" s="6"/>
      <c r="FD428" s="6"/>
      <c r="FE428" s="6"/>
      <c r="FF428" s="6"/>
      <c r="FG428" s="6"/>
      <c r="FH428" s="6"/>
      <c r="FI428" s="6"/>
      <c r="FJ428" s="6"/>
      <c r="FK428" s="6"/>
      <c r="FL428" s="6"/>
      <c r="FM428" s="6"/>
      <c r="FN428" s="6"/>
      <c r="FO428" s="6"/>
      <c r="FP428" s="6"/>
      <c r="FQ428" s="6"/>
      <c r="FR428" s="6"/>
      <c r="FS428" s="6"/>
      <c r="FT428" s="6"/>
      <c r="FU428" s="6"/>
      <c r="FV428" s="6"/>
      <c r="FW428" s="6"/>
      <c r="FX428" s="6"/>
      <c r="FY428" s="6"/>
      <c r="FZ428" s="6"/>
      <c r="GA428" s="6"/>
      <c r="GB428" s="6"/>
      <c r="GC428" s="6"/>
      <c r="GD428" s="6"/>
      <c r="GE428" s="6"/>
      <c r="GF428" s="6"/>
      <c r="GG428" s="6"/>
      <c r="GH428" s="6"/>
      <c r="GI428" s="6"/>
      <c r="GJ428" s="6"/>
      <c r="GK428" s="6"/>
      <c r="GL428" s="6"/>
      <c r="GM428" s="6"/>
      <c r="GN428" s="6"/>
      <c r="GO428" s="6"/>
      <c r="GP428" s="6"/>
      <c r="GQ428" s="6"/>
      <c r="GR428" s="6"/>
      <c r="GS428" s="6"/>
      <c r="GT428" s="6"/>
      <c r="GU428" s="6"/>
      <c r="GV428" s="6"/>
      <c r="GW428" s="6"/>
      <c r="GX428" s="6"/>
      <c r="GY428" s="6"/>
      <c r="GZ428" s="6"/>
      <c r="HA428" s="6"/>
      <c r="HB428" s="6"/>
      <c r="HC428" s="6"/>
      <c r="HD428" s="6"/>
      <c r="HE428" s="6"/>
      <c r="HF428" s="6"/>
      <c r="HG428" s="6"/>
      <c r="HH428" s="6"/>
      <c r="HI428" s="6"/>
      <c r="HJ428" s="6"/>
      <c r="HK428" s="6"/>
      <c r="HL428" s="6"/>
      <c r="HM428" s="6"/>
      <c r="HN428" s="6"/>
      <c r="HO428" s="6"/>
      <c r="HP428" s="6"/>
      <c r="HQ428" s="6"/>
      <c r="HR428" s="6"/>
      <c r="HS428" s="6"/>
      <c r="HT428" s="6"/>
      <c r="HU428" s="6"/>
      <c r="HV428" s="6"/>
      <c r="HW428" s="6"/>
      <c r="HX428" s="6"/>
      <c r="HY428" s="6"/>
      <c r="HZ428" s="6"/>
      <c r="IA428" s="6"/>
      <c r="IB428" s="6"/>
      <c r="IC428" s="6"/>
      <c r="ID428" s="6"/>
      <c r="IE428" s="6"/>
      <c r="IF428" s="6"/>
      <c r="IG428" s="6"/>
      <c r="IH428" s="6"/>
      <c r="II428" s="6"/>
      <c r="IJ428" s="6"/>
      <c r="IK428" s="6"/>
      <c r="IL428" s="6"/>
      <c r="IM428" s="6"/>
      <c r="IN428" s="6"/>
      <c r="IO428" s="6"/>
      <c r="IP428" s="6"/>
      <c r="IQ428" s="6"/>
      <c r="IR428" s="6"/>
    </row>
    <row r="429" spans="1:252" s="73" customFormat="1" x14ac:dyDescent="0.3">
      <c r="A429" s="6"/>
      <c r="B429" s="6"/>
      <c r="C429" s="6"/>
      <c r="D429" s="6"/>
      <c r="E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  <c r="FC429" s="6"/>
      <c r="FD429" s="6"/>
      <c r="FE429" s="6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  <c r="FT429" s="6"/>
      <c r="FU429" s="6"/>
      <c r="FV429" s="6"/>
      <c r="FW429" s="6"/>
      <c r="FX429" s="6"/>
      <c r="FY429" s="6"/>
      <c r="FZ429" s="6"/>
      <c r="GA429" s="6"/>
      <c r="GB429" s="6"/>
      <c r="GC429" s="6"/>
      <c r="GD429" s="6"/>
      <c r="GE429" s="6"/>
      <c r="GF429" s="6"/>
      <c r="GG429" s="6"/>
      <c r="GH429" s="6"/>
      <c r="GI429" s="6"/>
      <c r="GJ429" s="6"/>
      <c r="GK429" s="6"/>
      <c r="GL429" s="6"/>
      <c r="GM429" s="6"/>
      <c r="GN429" s="6"/>
      <c r="GO429" s="6"/>
      <c r="GP429" s="6"/>
      <c r="GQ429" s="6"/>
      <c r="GR429" s="6"/>
      <c r="GS429" s="6"/>
      <c r="GT429" s="6"/>
      <c r="GU429" s="6"/>
      <c r="GV429" s="6"/>
      <c r="GW429" s="6"/>
      <c r="GX429" s="6"/>
      <c r="GY429" s="6"/>
      <c r="GZ429" s="6"/>
      <c r="HA429" s="6"/>
      <c r="HB429" s="6"/>
      <c r="HC429" s="6"/>
      <c r="HD429" s="6"/>
      <c r="HE429" s="6"/>
      <c r="HF429" s="6"/>
      <c r="HG429" s="6"/>
      <c r="HH429" s="6"/>
      <c r="HI429" s="6"/>
      <c r="HJ429" s="6"/>
      <c r="HK429" s="6"/>
      <c r="HL429" s="6"/>
      <c r="HM429" s="6"/>
      <c r="HN429" s="6"/>
      <c r="HO429" s="6"/>
      <c r="HP429" s="6"/>
      <c r="HQ429" s="6"/>
      <c r="HR429" s="6"/>
      <c r="HS429" s="6"/>
      <c r="HT429" s="6"/>
      <c r="HU429" s="6"/>
      <c r="HV429" s="6"/>
      <c r="HW429" s="6"/>
      <c r="HX429" s="6"/>
      <c r="HY429" s="6"/>
      <c r="HZ429" s="6"/>
      <c r="IA429" s="6"/>
      <c r="IB429" s="6"/>
      <c r="IC429" s="6"/>
      <c r="ID429" s="6"/>
      <c r="IE429" s="6"/>
      <c r="IF429" s="6"/>
      <c r="IG429" s="6"/>
      <c r="IH429" s="6"/>
      <c r="II429" s="6"/>
      <c r="IJ429" s="6"/>
      <c r="IK429" s="6"/>
      <c r="IL429" s="6"/>
      <c r="IM429" s="6"/>
      <c r="IN429" s="6"/>
      <c r="IO429" s="6"/>
      <c r="IP429" s="6"/>
      <c r="IQ429" s="6"/>
      <c r="IR429" s="6"/>
    </row>
    <row r="430" spans="1:252" s="73" customFormat="1" x14ac:dyDescent="0.3">
      <c r="A430" s="6"/>
      <c r="B430" s="6"/>
      <c r="C430" s="6"/>
      <c r="D430" s="6"/>
      <c r="E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6"/>
      <c r="EK430" s="6"/>
      <c r="EL430" s="6"/>
      <c r="EM430" s="6"/>
      <c r="EN430" s="6"/>
      <c r="EO430" s="6"/>
      <c r="EP430" s="6"/>
      <c r="EQ430" s="6"/>
      <c r="ER430" s="6"/>
      <c r="ES430" s="6"/>
      <c r="ET430" s="6"/>
      <c r="EU430" s="6"/>
      <c r="EV430" s="6"/>
      <c r="EW430" s="6"/>
      <c r="EX430" s="6"/>
      <c r="EY430" s="6"/>
      <c r="EZ430" s="6"/>
      <c r="FA430" s="6"/>
      <c r="FB430" s="6"/>
      <c r="FC430" s="6"/>
      <c r="FD430" s="6"/>
      <c r="FE430" s="6"/>
      <c r="FF430" s="6"/>
      <c r="FG430" s="6"/>
      <c r="FH430" s="6"/>
      <c r="FI430" s="6"/>
      <c r="FJ430" s="6"/>
      <c r="FK430" s="6"/>
      <c r="FL430" s="6"/>
      <c r="FM430" s="6"/>
      <c r="FN430" s="6"/>
      <c r="FO430" s="6"/>
      <c r="FP430" s="6"/>
      <c r="FQ430" s="6"/>
      <c r="FR430" s="6"/>
      <c r="FS430" s="6"/>
      <c r="FT430" s="6"/>
      <c r="FU430" s="6"/>
      <c r="FV430" s="6"/>
      <c r="FW430" s="6"/>
      <c r="FX430" s="6"/>
      <c r="FY430" s="6"/>
      <c r="FZ430" s="6"/>
      <c r="GA430" s="6"/>
      <c r="GB430" s="6"/>
      <c r="GC430" s="6"/>
      <c r="GD430" s="6"/>
      <c r="GE430" s="6"/>
      <c r="GF430" s="6"/>
      <c r="GG430" s="6"/>
      <c r="GH430" s="6"/>
      <c r="GI430" s="6"/>
      <c r="GJ430" s="6"/>
      <c r="GK430" s="6"/>
      <c r="GL430" s="6"/>
      <c r="GM430" s="6"/>
      <c r="GN430" s="6"/>
      <c r="GO430" s="6"/>
      <c r="GP430" s="6"/>
      <c r="GQ430" s="6"/>
      <c r="GR430" s="6"/>
      <c r="GS430" s="6"/>
      <c r="GT430" s="6"/>
      <c r="GU430" s="6"/>
      <c r="GV430" s="6"/>
      <c r="GW430" s="6"/>
      <c r="GX430" s="6"/>
      <c r="GY430" s="6"/>
      <c r="GZ430" s="6"/>
      <c r="HA430" s="6"/>
      <c r="HB430" s="6"/>
      <c r="HC430" s="6"/>
      <c r="HD430" s="6"/>
      <c r="HE430" s="6"/>
      <c r="HF430" s="6"/>
      <c r="HG430" s="6"/>
      <c r="HH430" s="6"/>
      <c r="HI430" s="6"/>
      <c r="HJ430" s="6"/>
      <c r="HK430" s="6"/>
      <c r="HL430" s="6"/>
      <c r="HM430" s="6"/>
      <c r="HN430" s="6"/>
      <c r="HO430" s="6"/>
      <c r="HP430" s="6"/>
      <c r="HQ430" s="6"/>
      <c r="HR430" s="6"/>
      <c r="HS430" s="6"/>
      <c r="HT430" s="6"/>
      <c r="HU430" s="6"/>
      <c r="HV430" s="6"/>
      <c r="HW430" s="6"/>
      <c r="HX430" s="6"/>
      <c r="HY430" s="6"/>
      <c r="HZ430" s="6"/>
      <c r="IA430" s="6"/>
      <c r="IB430" s="6"/>
      <c r="IC430" s="6"/>
      <c r="ID430" s="6"/>
      <c r="IE430" s="6"/>
      <c r="IF430" s="6"/>
      <c r="IG430" s="6"/>
      <c r="IH430" s="6"/>
      <c r="II430" s="6"/>
      <c r="IJ430" s="6"/>
      <c r="IK430" s="6"/>
      <c r="IL430" s="6"/>
      <c r="IM430" s="6"/>
      <c r="IN430" s="6"/>
      <c r="IO430" s="6"/>
      <c r="IP430" s="6"/>
      <c r="IQ430" s="6"/>
      <c r="IR430" s="6"/>
    </row>
    <row r="431" spans="1:252" s="73" customFormat="1" x14ac:dyDescent="0.3">
      <c r="A431" s="6"/>
      <c r="B431" s="6"/>
      <c r="C431" s="6"/>
      <c r="D431" s="6"/>
      <c r="E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6"/>
      <c r="EK431" s="6"/>
      <c r="EL431" s="6"/>
      <c r="EM431" s="6"/>
      <c r="EN431" s="6"/>
      <c r="EO431" s="6"/>
      <c r="EP431" s="6"/>
      <c r="EQ431" s="6"/>
      <c r="ER431" s="6"/>
      <c r="ES431" s="6"/>
      <c r="ET431" s="6"/>
      <c r="EU431" s="6"/>
      <c r="EV431" s="6"/>
      <c r="EW431" s="6"/>
      <c r="EX431" s="6"/>
      <c r="EY431" s="6"/>
      <c r="EZ431" s="6"/>
      <c r="FA431" s="6"/>
      <c r="FB431" s="6"/>
      <c r="FC431" s="6"/>
      <c r="FD431" s="6"/>
      <c r="FE431" s="6"/>
      <c r="FF431" s="6"/>
      <c r="FG431" s="6"/>
      <c r="FH431" s="6"/>
      <c r="FI431" s="6"/>
      <c r="FJ431" s="6"/>
      <c r="FK431" s="6"/>
      <c r="FL431" s="6"/>
      <c r="FM431" s="6"/>
      <c r="FN431" s="6"/>
      <c r="FO431" s="6"/>
      <c r="FP431" s="6"/>
      <c r="FQ431" s="6"/>
      <c r="FR431" s="6"/>
      <c r="FS431" s="6"/>
      <c r="FT431" s="6"/>
      <c r="FU431" s="6"/>
      <c r="FV431" s="6"/>
      <c r="FW431" s="6"/>
      <c r="FX431" s="6"/>
      <c r="FY431" s="6"/>
      <c r="FZ431" s="6"/>
      <c r="GA431" s="6"/>
      <c r="GB431" s="6"/>
      <c r="GC431" s="6"/>
      <c r="GD431" s="6"/>
      <c r="GE431" s="6"/>
      <c r="GF431" s="6"/>
      <c r="GG431" s="6"/>
      <c r="GH431" s="6"/>
      <c r="GI431" s="6"/>
      <c r="GJ431" s="6"/>
      <c r="GK431" s="6"/>
      <c r="GL431" s="6"/>
      <c r="GM431" s="6"/>
      <c r="GN431" s="6"/>
      <c r="GO431" s="6"/>
      <c r="GP431" s="6"/>
      <c r="GQ431" s="6"/>
      <c r="GR431" s="6"/>
      <c r="GS431" s="6"/>
      <c r="GT431" s="6"/>
      <c r="GU431" s="6"/>
      <c r="GV431" s="6"/>
      <c r="GW431" s="6"/>
      <c r="GX431" s="6"/>
      <c r="GY431" s="6"/>
      <c r="GZ431" s="6"/>
      <c r="HA431" s="6"/>
      <c r="HB431" s="6"/>
      <c r="HC431" s="6"/>
      <c r="HD431" s="6"/>
      <c r="HE431" s="6"/>
      <c r="HF431" s="6"/>
      <c r="HG431" s="6"/>
      <c r="HH431" s="6"/>
      <c r="HI431" s="6"/>
      <c r="HJ431" s="6"/>
      <c r="HK431" s="6"/>
      <c r="HL431" s="6"/>
      <c r="HM431" s="6"/>
      <c r="HN431" s="6"/>
      <c r="HO431" s="6"/>
      <c r="HP431" s="6"/>
      <c r="HQ431" s="6"/>
      <c r="HR431" s="6"/>
      <c r="HS431" s="6"/>
      <c r="HT431" s="6"/>
      <c r="HU431" s="6"/>
      <c r="HV431" s="6"/>
      <c r="HW431" s="6"/>
      <c r="HX431" s="6"/>
      <c r="HY431" s="6"/>
      <c r="HZ431" s="6"/>
      <c r="IA431" s="6"/>
      <c r="IB431" s="6"/>
      <c r="IC431" s="6"/>
      <c r="ID431" s="6"/>
      <c r="IE431" s="6"/>
      <c r="IF431" s="6"/>
      <c r="IG431" s="6"/>
      <c r="IH431" s="6"/>
      <c r="II431" s="6"/>
      <c r="IJ431" s="6"/>
      <c r="IK431" s="6"/>
      <c r="IL431" s="6"/>
      <c r="IM431" s="6"/>
      <c r="IN431" s="6"/>
      <c r="IO431" s="6"/>
      <c r="IP431" s="6"/>
      <c r="IQ431" s="6"/>
      <c r="IR431" s="6"/>
    </row>
    <row r="432" spans="1:252" s="73" customFormat="1" x14ac:dyDescent="0.3">
      <c r="A432" s="6"/>
      <c r="B432" s="6"/>
      <c r="C432" s="6"/>
      <c r="D432" s="6"/>
      <c r="E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6"/>
      <c r="EK432" s="6"/>
      <c r="EL432" s="6"/>
      <c r="EM432" s="6"/>
      <c r="EN432" s="6"/>
      <c r="EO432" s="6"/>
      <c r="EP432" s="6"/>
      <c r="EQ432" s="6"/>
      <c r="ER432" s="6"/>
      <c r="ES432" s="6"/>
      <c r="ET432" s="6"/>
      <c r="EU432" s="6"/>
      <c r="EV432" s="6"/>
      <c r="EW432" s="6"/>
      <c r="EX432" s="6"/>
      <c r="EY432" s="6"/>
      <c r="EZ432" s="6"/>
      <c r="FA432" s="6"/>
      <c r="FB432" s="6"/>
      <c r="FC432" s="6"/>
      <c r="FD432" s="6"/>
      <c r="FE432" s="6"/>
      <c r="FF432" s="6"/>
      <c r="FG432" s="6"/>
      <c r="FH432" s="6"/>
      <c r="FI432" s="6"/>
      <c r="FJ432" s="6"/>
      <c r="FK432" s="6"/>
      <c r="FL432" s="6"/>
      <c r="FM432" s="6"/>
      <c r="FN432" s="6"/>
      <c r="FO432" s="6"/>
      <c r="FP432" s="6"/>
      <c r="FQ432" s="6"/>
      <c r="FR432" s="6"/>
      <c r="FS432" s="6"/>
      <c r="FT432" s="6"/>
      <c r="FU432" s="6"/>
      <c r="FV432" s="6"/>
      <c r="FW432" s="6"/>
      <c r="FX432" s="6"/>
      <c r="FY432" s="6"/>
      <c r="FZ432" s="6"/>
      <c r="GA432" s="6"/>
      <c r="GB432" s="6"/>
      <c r="GC432" s="6"/>
      <c r="GD432" s="6"/>
      <c r="GE432" s="6"/>
      <c r="GF432" s="6"/>
      <c r="GG432" s="6"/>
      <c r="GH432" s="6"/>
      <c r="GI432" s="6"/>
      <c r="GJ432" s="6"/>
      <c r="GK432" s="6"/>
      <c r="GL432" s="6"/>
      <c r="GM432" s="6"/>
      <c r="GN432" s="6"/>
      <c r="GO432" s="6"/>
      <c r="GP432" s="6"/>
      <c r="GQ432" s="6"/>
      <c r="GR432" s="6"/>
      <c r="GS432" s="6"/>
      <c r="GT432" s="6"/>
      <c r="GU432" s="6"/>
      <c r="GV432" s="6"/>
      <c r="GW432" s="6"/>
      <c r="GX432" s="6"/>
      <c r="GY432" s="6"/>
      <c r="GZ432" s="6"/>
      <c r="HA432" s="6"/>
      <c r="HB432" s="6"/>
      <c r="HC432" s="6"/>
      <c r="HD432" s="6"/>
      <c r="HE432" s="6"/>
      <c r="HF432" s="6"/>
      <c r="HG432" s="6"/>
      <c r="HH432" s="6"/>
      <c r="HI432" s="6"/>
      <c r="HJ432" s="6"/>
      <c r="HK432" s="6"/>
      <c r="HL432" s="6"/>
      <c r="HM432" s="6"/>
      <c r="HN432" s="6"/>
      <c r="HO432" s="6"/>
      <c r="HP432" s="6"/>
      <c r="HQ432" s="6"/>
      <c r="HR432" s="6"/>
      <c r="HS432" s="6"/>
      <c r="HT432" s="6"/>
      <c r="HU432" s="6"/>
      <c r="HV432" s="6"/>
      <c r="HW432" s="6"/>
      <c r="HX432" s="6"/>
      <c r="HY432" s="6"/>
      <c r="HZ432" s="6"/>
      <c r="IA432" s="6"/>
      <c r="IB432" s="6"/>
      <c r="IC432" s="6"/>
      <c r="ID432" s="6"/>
      <c r="IE432" s="6"/>
      <c r="IF432" s="6"/>
      <c r="IG432" s="6"/>
      <c r="IH432" s="6"/>
      <c r="II432" s="6"/>
      <c r="IJ432" s="6"/>
      <c r="IK432" s="6"/>
      <c r="IL432" s="6"/>
      <c r="IM432" s="6"/>
      <c r="IN432" s="6"/>
      <c r="IO432" s="6"/>
      <c r="IP432" s="6"/>
      <c r="IQ432" s="6"/>
      <c r="IR432" s="6"/>
    </row>
    <row r="433" spans="1:252" s="73" customFormat="1" x14ac:dyDescent="0.3">
      <c r="A433" s="6"/>
      <c r="B433" s="6"/>
      <c r="C433" s="6"/>
      <c r="D433" s="6"/>
      <c r="E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  <c r="FC433" s="6"/>
      <c r="FD433" s="6"/>
      <c r="FE433" s="6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  <c r="FT433" s="6"/>
      <c r="FU433" s="6"/>
      <c r="FV433" s="6"/>
      <c r="FW433" s="6"/>
      <c r="FX433" s="6"/>
      <c r="FY433" s="6"/>
      <c r="FZ433" s="6"/>
      <c r="GA433" s="6"/>
      <c r="GB433" s="6"/>
      <c r="GC433" s="6"/>
      <c r="GD433" s="6"/>
      <c r="GE433" s="6"/>
      <c r="GF433" s="6"/>
      <c r="GG433" s="6"/>
      <c r="GH433" s="6"/>
      <c r="GI433" s="6"/>
      <c r="GJ433" s="6"/>
      <c r="GK433" s="6"/>
      <c r="GL433" s="6"/>
      <c r="GM433" s="6"/>
      <c r="GN433" s="6"/>
      <c r="GO433" s="6"/>
      <c r="GP433" s="6"/>
      <c r="GQ433" s="6"/>
      <c r="GR433" s="6"/>
      <c r="GS433" s="6"/>
      <c r="GT433" s="6"/>
      <c r="GU433" s="6"/>
      <c r="GV433" s="6"/>
      <c r="GW433" s="6"/>
      <c r="GX433" s="6"/>
      <c r="GY433" s="6"/>
      <c r="GZ433" s="6"/>
      <c r="HA433" s="6"/>
      <c r="HB433" s="6"/>
      <c r="HC433" s="6"/>
      <c r="HD433" s="6"/>
      <c r="HE433" s="6"/>
      <c r="HF433" s="6"/>
      <c r="HG433" s="6"/>
      <c r="HH433" s="6"/>
      <c r="HI433" s="6"/>
      <c r="HJ433" s="6"/>
      <c r="HK433" s="6"/>
      <c r="HL433" s="6"/>
      <c r="HM433" s="6"/>
      <c r="HN433" s="6"/>
      <c r="HO433" s="6"/>
      <c r="HP433" s="6"/>
      <c r="HQ433" s="6"/>
      <c r="HR433" s="6"/>
      <c r="HS433" s="6"/>
      <c r="HT433" s="6"/>
      <c r="HU433" s="6"/>
      <c r="HV433" s="6"/>
      <c r="HW433" s="6"/>
      <c r="HX433" s="6"/>
      <c r="HY433" s="6"/>
      <c r="HZ433" s="6"/>
      <c r="IA433" s="6"/>
      <c r="IB433" s="6"/>
      <c r="IC433" s="6"/>
      <c r="ID433" s="6"/>
      <c r="IE433" s="6"/>
      <c r="IF433" s="6"/>
      <c r="IG433" s="6"/>
      <c r="IH433" s="6"/>
      <c r="II433" s="6"/>
      <c r="IJ433" s="6"/>
      <c r="IK433" s="6"/>
      <c r="IL433" s="6"/>
      <c r="IM433" s="6"/>
      <c r="IN433" s="6"/>
      <c r="IO433" s="6"/>
      <c r="IP433" s="6"/>
      <c r="IQ433" s="6"/>
      <c r="IR433" s="6"/>
    </row>
    <row r="434" spans="1:252" s="73" customFormat="1" x14ac:dyDescent="0.3">
      <c r="A434" s="6"/>
      <c r="B434" s="6"/>
      <c r="C434" s="6"/>
      <c r="D434" s="6"/>
      <c r="E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  <c r="FC434" s="6"/>
      <c r="FD434" s="6"/>
      <c r="FE434" s="6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  <c r="FT434" s="6"/>
      <c r="FU434" s="6"/>
      <c r="FV434" s="6"/>
      <c r="FW434" s="6"/>
      <c r="FX434" s="6"/>
      <c r="FY434" s="6"/>
      <c r="FZ434" s="6"/>
      <c r="GA434" s="6"/>
      <c r="GB434" s="6"/>
      <c r="GC434" s="6"/>
      <c r="GD434" s="6"/>
      <c r="GE434" s="6"/>
      <c r="GF434" s="6"/>
      <c r="GG434" s="6"/>
      <c r="GH434" s="6"/>
      <c r="GI434" s="6"/>
      <c r="GJ434" s="6"/>
      <c r="GK434" s="6"/>
      <c r="GL434" s="6"/>
      <c r="GM434" s="6"/>
      <c r="GN434" s="6"/>
      <c r="GO434" s="6"/>
      <c r="GP434" s="6"/>
      <c r="GQ434" s="6"/>
      <c r="GR434" s="6"/>
      <c r="GS434" s="6"/>
      <c r="GT434" s="6"/>
      <c r="GU434" s="6"/>
      <c r="GV434" s="6"/>
      <c r="GW434" s="6"/>
      <c r="GX434" s="6"/>
      <c r="GY434" s="6"/>
      <c r="GZ434" s="6"/>
      <c r="HA434" s="6"/>
      <c r="HB434" s="6"/>
      <c r="HC434" s="6"/>
      <c r="HD434" s="6"/>
      <c r="HE434" s="6"/>
      <c r="HF434" s="6"/>
      <c r="HG434" s="6"/>
      <c r="HH434" s="6"/>
      <c r="HI434" s="6"/>
      <c r="HJ434" s="6"/>
      <c r="HK434" s="6"/>
      <c r="HL434" s="6"/>
      <c r="HM434" s="6"/>
      <c r="HN434" s="6"/>
      <c r="HO434" s="6"/>
      <c r="HP434" s="6"/>
      <c r="HQ434" s="6"/>
      <c r="HR434" s="6"/>
      <c r="HS434" s="6"/>
      <c r="HT434" s="6"/>
      <c r="HU434" s="6"/>
      <c r="HV434" s="6"/>
      <c r="HW434" s="6"/>
      <c r="HX434" s="6"/>
      <c r="HY434" s="6"/>
      <c r="HZ434" s="6"/>
      <c r="IA434" s="6"/>
      <c r="IB434" s="6"/>
      <c r="IC434" s="6"/>
      <c r="ID434" s="6"/>
      <c r="IE434" s="6"/>
      <c r="IF434" s="6"/>
      <c r="IG434" s="6"/>
      <c r="IH434" s="6"/>
      <c r="II434" s="6"/>
      <c r="IJ434" s="6"/>
      <c r="IK434" s="6"/>
      <c r="IL434" s="6"/>
      <c r="IM434" s="6"/>
      <c r="IN434" s="6"/>
      <c r="IO434" s="6"/>
      <c r="IP434" s="6"/>
      <c r="IQ434" s="6"/>
      <c r="IR434" s="6"/>
    </row>
    <row r="435" spans="1:252" s="73" customFormat="1" x14ac:dyDescent="0.3">
      <c r="A435" s="6"/>
      <c r="B435" s="6"/>
      <c r="C435" s="6"/>
      <c r="D435" s="6"/>
      <c r="E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  <c r="FC435" s="6"/>
      <c r="FD435" s="6"/>
      <c r="FE435" s="6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  <c r="FT435" s="6"/>
      <c r="FU435" s="6"/>
      <c r="FV435" s="6"/>
      <c r="FW435" s="6"/>
      <c r="FX435" s="6"/>
      <c r="FY435" s="6"/>
      <c r="FZ435" s="6"/>
      <c r="GA435" s="6"/>
      <c r="GB435" s="6"/>
      <c r="GC435" s="6"/>
      <c r="GD435" s="6"/>
      <c r="GE435" s="6"/>
      <c r="GF435" s="6"/>
      <c r="GG435" s="6"/>
      <c r="GH435" s="6"/>
      <c r="GI435" s="6"/>
      <c r="GJ435" s="6"/>
      <c r="GK435" s="6"/>
      <c r="GL435" s="6"/>
      <c r="GM435" s="6"/>
      <c r="GN435" s="6"/>
      <c r="GO435" s="6"/>
      <c r="GP435" s="6"/>
      <c r="GQ435" s="6"/>
      <c r="GR435" s="6"/>
      <c r="GS435" s="6"/>
      <c r="GT435" s="6"/>
      <c r="GU435" s="6"/>
      <c r="GV435" s="6"/>
      <c r="GW435" s="6"/>
      <c r="GX435" s="6"/>
      <c r="GY435" s="6"/>
      <c r="GZ435" s="6"/>
      <c r="HA435" s="6"/>
      <c r="HB435" s="6"/>
      <c r="HC435" s="6"/>
      <c r="HD435" s="6"/>
      <c r="HE435" s="6"/>
      <c r="HF435" s="6"/>
      <c r="HG435" s="6"/>
      <c r="HH435" s="6"/>
      <c r="HI435" s="6"/>
      <c r="HJ435" s="6"/>
      <c r="HK435" s="6"/>
      <c r="HL435" s="6"/>
      <c r="HM435" s="6"/>
      <c r="HN435" s="6"/>
      <c r="HO435" s="6"/>
      <c r="HP435" s="6"/>
      <c r="HQ435" s="6"/>
      <c r="HR435" s="6"/>
      <c r="HS435" s="6"/>
      <c r="HT435" s="6"/>
      <c r="HU435" s="6"/>
      <c r="HV435" s="6"/>
      <c r="HW435" s="6"/>
      <c r="HX435" s="6"/>
      <c r="HY435" s="6"/>
      <c r="HZ435" s="6"/>
      <c r="IA435" s="6"/>
      <c r="IB435" s="6"/>
      <c r="IC435" s="6"/>
      <c r="ID435" s="6"/>
      <c r="IE435" s="6"/>
      <c r="IF435" s="6"/>
      <c r="IG435" s="6"/>
      <c r="IH435" s="6"/>
      <c r="II435" s="6"/>
      <c r="IJ435" s="6"/>
      <c r="IK435" s="6"/>
      <c r="IL435" s="6"/>
      <c r="IM435" s="6"/>
      <c r="IN435" s="6"/>
      <c r="IO435" s="6"/>
      <c r="IP435" s="6"/>
      <c r="IQ435" s="6"/>
      <c r="IR435" s="6"/>
    </row>
    <row r="436" spans="1:252" s="73" customFormat="1" x14ac:dyDescent="0.3">
      <c r="A436" s="6"/>
      <c r="B436" s="6"/>
      <c r="C436" s="6"/>
      <c r="D436" s="6"/>
      <c r="E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  <c r="FC436" s="6"/>
      <c r="FD436" s="6"/>
      <c r="FE436" s="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  <c r="FT436" s="6"/>
      <c r="FU436" s="6"/>
      <c r="FV436" s="6"/>
      <c r="FW436" s="6"/>
      <c r="FX436" s="6"/>
      <c r="FY436" s="6"/>
      <c r="FZ436" s="6"/>
      <c r="GA436" s="6"/>
      <c r="GB436" s="6"/>
      <c r="GC436" s="6"/>
      <c r="GD436" s="6"/>
      <c r="GE436" s="6"/>
      <c r="GF436" s="6"/>
      <c r="GG436" s="6"/>
      <c r="GH436" s="6"/>
      <c r="GI436" s="6"/>
      <c r="GJ436" s="6"/>
      <c r="GK436" s="6"/>
      <c r="GL436" s="6"/>
      <c r="GM436" s="6"/>
      <c r="GN436" s="6"/>
      <c r="GO436" s="6"/>
      <c r="GP436" s="6"/>
      <c r="GQ436" s="6"/>
      <c r="GR436" s="6"/>
      <c r="GS436" s="6"/>
      <c r="GT436" s="6"/>
      <c r="GU436" s="6"/>
      <c r="GV436" s="6"/>
      <c r="GW436" s="6"/>
      <c r="GX436" s="6"/>
      <c r="GY436" s="6"/>
      <c r="GZ436" s="6"/>
      <c r="HA436" s="6"/>
      <c r="HB436" s="6"/>
      <c r="HC436" s="6"/>
      <c r="HD436" s="6"/>
      <c r="HE436" s="6"/>
      <c r="HF436" s="6"/>
      <c r="HG436" s="6"/>
      <c r="HH436" s="6"/>
      <c r="HI436" s="6"/>
      <c r="HJ436" s="6"/>
      <c r="HK436" s="6"/>
      <c r="HL436" s="6"/>
      <c r="HM436" s="6"/>
      <c r="HN436" s="6"/>
      <c r="HO436" s="6"/>
      <c r="HP436" s="6"/>
      <c r="HQ436" s="6"/>
      <c r="HR436" s="6"/>
      <c r="HS436" s="6"/>
      <c r="HT436" s="6"/>
      <c r="HU436" s="6"/>
      <c r="HV436" s="6"/>
      <c r="HW436" s="6"/>
      <c r="HX436" s="6"/>
      <c r="HY436" s="6"/>
      <c r="HZ436" s="6"/>
      <c r="IA436" s="6"/>
      <c r="IB436" s="6"/>
      <c r="IC436" s="6"/>
      <c r="ID436" s="6"/>
      <c r="IE436" s="6"/>
      <c r="IF436" s="6"/>
      <c r="IG436" s="6"/>
      <c r="IH436" s="6"/>
      <c r="II436" s="6"/>
      <c r="IJ436" s="6"/>
      <c r="IK436" s="6"/>
      <c r="IL436" s="6"/>
      <c r="IM436" s="6"/>
      <c r="IN436" s="6"/>
      <c r="IO436" s="6"/>
      <c r="IP436" s="6"/>
      <c r="IQ436" s="6"/>
      <c r="IR436" s="6"/>
    </row>
    <row r="437" spans="1:252" s="73" customFormat="1" x14ac:dyDescent="0.3">
      <c r="A437" s="6"/>
      <c r="B437" s="6"/>
      <c r="C437" s="6"/>
      <c r="D437" s="6"/>
      <c r="E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  <c r="FC437" s="6"/>
      <c r="FD437" s="6"/>
      <c r="FE437" s="6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  <c r="FT437" s="6"/>
      <c r="FU437" s="6"/>
      <c r="FV437" s="6"/>
      <c r="FW437" s="6"/>
      <c r="FX437" s="6"/>
      <c r="FY437" s="6"/>
      <c r="FZ437" s="6"/>
      <c r="GA437" s="6"/>
      <c r="GB437" s="6"/>
      <c r="GC437" s="6"/>
      <c r="GD437" s="6"/>
      <c r="GE437" s="6"/>
      <c r="GF437" s="6"/>
      <c r="GG437" s="6"/>
      <c r="GH437" s="6"/>
      <c r="GI437" s="6"/>
      <c r="GJ437" s="6"/>
      <c r="GK437" s="6"/>
      <c r="GL437" s="6"/>
      <c r="GM437" s="6"/>
      <c r="GN437" s="6"/>
      <c r="GO437" s="6"/>
      <c r="GP437" s="6"/>
      <c r="GQ437" s="6"/>
      <c r="GR437" s="6"/>
      <c r="GS437" s="6"/>
      <c r="GT437" s="6"/>
      <c r="GU437" s="6"/>
      <c r="GV437" s="6"/>
      <c r="GW437" s="6"/>
      <c r="GX437" s="6"/>
      <c r="GY437" s="6"/>
      <c r="GZ437" s="6"/>
      <c r="HA437" s="6"/>
      <c r="HB437" s="6"/>
      <c r="HC437" s="6"/>
      <c r="HD437" s="6"/>
      <c r="HE437" s="6"/>
      <c r="HF437" s="6"/>
      <c r="HG437" s="6"/>
      <c r="HH437" s="6"/>
      <c r="HI437" s="6"/>
      <c r="HJ437" s="6"/>
      <c r="HK437" s="6"/>
      <c r="HL437" s="6"/>
      <c r="HM437" s="6"/>
      <c r="HN437" s="6"/>
      <c r="HO437" s="6"/>
      <c r="HP437" s="6"/>
      <c r="HQ437" s="6"/>
      <c r="HR437" s="6"/>
      <c r="HS437" s="6"/>
      <c r="HT437" s="6"/>
      <c r="HU437" s="6"/>
      <c r="HV437" s="6"/>
      <c r="HW437" s="6"/>
      <c r="HX437" s="6"/>
      <c r="HY437" s="6"/>
      <c r="HZ437" s="6"/>
      <c r="IA437" s="6"/>
      <c r="IB437" s="6"/>
      <c r="IC437" s="6"/>
      <c r="ID437" s="6"/>
      <c r="IE437" s="6"/>
      <c r="IF437" s="6"/>
      <c r="IG437" s="6"/>
      <c r="IH437" s="6"/>
      <c r="II437" s="6"/>
      <c r="IJ437" s="6"/>
      <c r="IK437" s="6"/>
      <c r="IL437" s="6"/>
      <c r="IM437" s="6"/>
      <c r="IN437" s="6"/>
      <c r="IO437" s="6"/>
      <c r="IP437" s="6"/>
      <c r="IQ437" s="6"/>
      <c r="IR437" s="6"/>
    </row>
    <row r="438" spans="1:252" s="73" customFormat="1" x14ac:dyDescent="0.3">
      <c r="A438" s="6"/>
      <c r="B438" s="6"/>
      <c r="C438" s="6"/>
      <c r="D438" s="6"/>
      <c r="E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  <c r="FC438" s="6"/>
      <c r="FD438" s="6"/>
      <c r="FE438" s="6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  <c r="FT438" s="6"/>
      <c r="FU438" s="6"/>
      <c r="FV438" s="6"/>
      <c r="FW438" s="6"/>
      <c r="FX438" s="6"/>
      <c r="FY438" s="6"/>
      <c r="FZ438" s="6"/>
      <c r="GA438" s="6"/>
      <c r="GB438" s="6"/>
      <c r="GC438" s="6"/>
      <c r="GD438" s="6"/>
      <c r="GE438" s="6"/>
      <c r="GF438" s="6"/>
      <c r="GG438" s="6"/>
      <c r="GH438" s="6"/>
      <c r="GI438" s="6"/>
      <c r="GJ438" s="6"/>
      <c r="GK438" s="6"/>
      <c r="GL438" s="6"/>
      <c r="GM438" s="6"/>
      <c r="GN438" s="6"/>
      <c r="GO438" s="6"/>
      <c r="GP438" s="6"/>
      <c r="GQ438" s="6"/>
      <c r="GR438" s="6"/>
      <c r="GS438" s="6"/>
      <c r="GT438" s="6"/>
      <c r="GU438" s="6"/>
      <c r="GV438" s="6"/>
      <c r="GW438" s="6"/>
      <c r="GX438" s="6"/>
      <c r="GY438" s="6"/>
      <c r="GZ438" s="6"/>
      <c r="HA438" s="6"/>
      <c r="HB438" s="6"/>
      <c r="HC438" s="6"/>
      <c r="HD438" s="6"/>
      <c r="HE438" s="6"/>
      <c r="HF438" s="6"/>
      <c r="HG438" s="6"/>
      <c r="HH438" s="6"/>
      <c r="HI438" s="6"/>
      <c r="HJ438" s="6"/>
      <c r="HK438" s="6"/>
      <c r="HL438" s="6"/>
      <c r="HM438" s="6"/>
      <c r="HN438" s="6"/>
      <c r="HO438" s="6"/>
      <c r="HP438" s="6"/>
      <c r="HQ438" s="6"/>
      <c r="HR438" s="6"/>
      <c r="HS438" s="6"/>
      <c r="HT438" s="6"/>
      <c r="HU438" s="6"/>
      <c r="HV438" s="6"/>
      <c r="HW438" s="6"/>
      <c r="HX438" s="6"/>
      <c r="HY438" s="6"/>
      <c r="HZ438" s="6"/>
      <c r="IA438" s="6"/>
      <c r="IB438" s="6"/>
      <c r="IC438" s="6"/>
      <c r="ID438" s="6"/>
      <c r="IE438" s="6"/>
      <c r="IF438" s="6"/>
      <c r="IG438" s="6"/>
      <c r="IH438" s="6"/>
      <c r="II438" s="6"/>
      <c r="IJ438" s="6"/>
      <c r="IK438" s="6"/>
      <c r="IL438" s="6"/>
      <c r="IM438" s="6"/>
      <c r="IN438" s="6"/>
      <c r="IO438" s="6"/>
      <c r="IP438" s="6"/>
      <c r="IQ438" s="6"/>
      <c r="IR438" s="6"/>
    </row>
    <row r="439" spans="1:252" s="73" customFormat="1" x14ac:dyDescent="0.3">
      <c r="A439" s="6"/>
      <c r="B439" s="6"/>
      <c r="C439" s="6"/>
      <c r="D439" s="6"/>
      <c r="E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  <c r="FC439" s="6"/>
      <c r="FD439" s="6"/>
      <c r="FE439" s="6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  <c r="FT439" s="6"/>
      <c r="FU439" s="6"/>
      <c r="FV439" s="6"/>
      <c r="FW439" s="6"/>
      <c r="FX439" s="6"/>
      <c r="FY439" s="6"/>
      <c r="FZ439" s="6"/>
      <c r="GA439" s="6"/>
      <c r="GB439" s="6"/>
      <c r="GC439" s="6"/>
      <c r="GD439" s="6"/>
      <c r="GE439" s="6"/>
      <c r="GF439" s="6"/>
      <c r="GG439" s="6"/>
      <c r="GH439" s="6"/>
      <c r="GI439" s="6"/>
      <c r="GJ439" s="6"/>
      <c r="GK439" s="6"/>
      <c r="GL439" s="6"/>
      <c r="GM439" s="6"/>
      <c r="GN439" s="6"/>
      <c r="GO439" s="6"/>
      <c r="GP439" s="6"/>
      <c r="GQ439" s="6"/>
      <c r="GR439" s="6"/>
      <c r="GS439" s="6"/>
      <c r="GT439" s="6"/>
      <c r="GU439" s="6"/>
      <c r="GV439" s="6"/>
      <c r="GW439" s="6"/>
      <c r="GX439" s="6"/>
      <c r="GY439" s="6"/>
      <c r="GZ439" s="6"/>
      <c r="HA439" s="6"/>
      <c r="HB439" s="6"/>
      <c r="HC439" s="6"/>
      <c r="HD439" s="6"/>
      <c r="HE439" s="6"/>
      <c r="HF439" s="6"/>
      <c r="HG439" s="6"/>
      <c r="HH439" s="6"/>
      <c r="HI439" s="6"/>
      <c r="HJ439" s="6"/>
      <c r="HK439" s="6"/>
      <c r="HL439" s="6"/>
      <c r="HM439" s="6"/>
      <c r="HN439" s="6"/>
      <c r="HO439" s="6"/>
      <c r="HP439" s="6"/>
      <c r="HQ439" s="6"/>
      <c r="HR439" s="6"/>
      <c r="HS439" s="6"/>
      <c r="HT439" s="6"/>
      <c r="HU439" s="6"/>
      <c r="HV439" s="6"/>
      <c r="HW439" s="6"/>
      <c r="HX439" s="6"/>
      <c r="HY439" s="6"/>
      <c r="HZ439" s="6"/>
      <c r="IA439" s="6"/>
      <c r="IB439" s="6"/>
      <c r="IC439" s="6"/>
      <c r="ID439" s="6"/>
      <c r="IE439" s="6"/>
      <c r="IF439" s="6"/>
      <c r="IG439" s="6"/>
      <c r="IH439" s="6"/>
      <c r="II439" s="6"/>
      <c r="IJ439" s="6"/>
      <c r="IK439" s="6"/>
      <c r="IL439" s="6"/>
      <c r="IM439" s="6"/>
      <c r="IN439" s="6"/>
      <c r="IO439" s="6"/>
      <c r="IP439" s="6"/>
      <c r="IQ439" s="6"/>
      <c r="IR439" s="6"/>
    </row>
    <row r="440" spans="1:252" s="73" customFormat="1" x14ac:dyDescent="0.3">
      <c r="A440" s="6"/>
      <c r="B440" s="6"/>
      <c r="C440" s="6"/>
      <c r="D440" s="6"/>
      <c r="E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  <c r="FC440" s="6"/>
      <c r="FD440" s="6"/>
      <c r="FE440" s="6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  <c r="FT440" s="6"/>
      <c r="FU440" s="6"/>
      <c r="FV440" s="6"/>
      <c r="FW440" s="6"/>
      <c r="FX440" s="6"/>
      <c r="FY440" s="6"/>
      <c r="FZ440" s="6"/>
      <c r="GA440" s="6"/>
      <c r="GB440" s="6"/>
      <c r="GC440" s="6"/>
      <c r="GD440" s="6"/>
      <c r="GE440" s="6"/>
      <c r="GF440" s="6"/>
      <c r="GG440" s="6"/>
      <c r="GH440" s="6"/>
      <c r="GI440" s="6"/>
      <c r="GJ440" s="6"/>
      <c r="GK440" s="6"/>
      <c r="GL440" s="6"/>
      <c r="GM440" s="6"/>
      <c r="GN440" s="6"/>
      <c r="GO440" s="6"/>
      <c r="GP440" s="6"/>
      <c r="GQ440" s="6"/>
      <c r="GR440" s="6"/>
      <c r="GS440" s="6"/>
      <c r="GT440" s="6"/>
      <c r="GU440" s="6"/>
      <c r="GV440" s="6"/>
      <c r="GW440" s="6"/>
      <c r="GX440" s="6"/>
      <c r="GY440" s="6"/>
      <c r="GZ440" s="6"/>
      <c r="HA440" s="6"/>
      <c r="HB440" s="6"/>
      <c r="HC440" s="6"/>
      <c r="HD440" s="6"/>
      <c r="HE440" s="6"/>
      <c r="HF440" s="6"/>
      <c r="HG440" s="6"/>
      <c r="HH440" s="6"/>
      <c r="HI440" s="6"/>
      <c r="HJ440" s="6"/>
      <c r="HK440" s="6"/>
      <c r="HL440" s="6"/>
      <c r="HM440" s="6"/>
      <c r="HN440" s="6"/>
      <c r="HO440" s="6"/>
      <c r="HP440" s="6"/>
      <c r="HQ440" s="6"/>
      <c r="HR440" s="6"/>
      <c r="HS440" s="6"/>
      <c r="HT440" s="6"/>
      <c r="HU440" s="6"/>
      <c r="HV440" s="6"/>
      <c r="HW440" s="6"/>
      <c r="HX440" s="6"/>
      <c r="HY440" s="6"/>
      <c r="HZ440" s="6"/>
      <c r="IA440" s="6"/>
      <c r="IB440" s="6"/>
      <c r="IC440" s="6"/>
      <c r="ID440" s="6"/>
      <c r="IE440" s="6"/>
      <c r="IF440" s="6"/>
      <c r="IG440" s="6"/>
      <c r="IH440" s="6"/>
      <c r="II440" s="6"/>
      <c r="IJ440" s="6"/>
      <c r="IK440" s="6"/>
      <c r="IL440" s="6"/>
      <c r="IM440" s="6"/>
      <c r="IN440" s="6"/>
      <c r="IO440" s="6"/>
      <c r="IP440" s="6"/>
      <c r="IQ440" s="6"/>
      <c r="IR440" s="6"/>
    </row>
    <row r="441" spans="1:252" s="73" customFormat="1" x14ac:dyDescent="0.3">
      <c r="A441" s="6"/>
      <c r="B441" s="6"/>
      <c r="C441" s="6"/>
      <c r="D441" s="6"/>
      <c r="E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6"/>
      <c r="EK441" s="6"/>
      <c r="EL441" s="6"/>
      <c r="EM441" s="6"/>
      <c r="EN441" s="6"/>
      <c r="EO441" s="6"/>
      <c r="EP441" s="6"/>
      <c r="EQ441" s="6"/>
      <c r="ER441" s="6"/>
      <c r="ES441" s="6"/>
      <c r="ET441" s="6"/>
      <c r="EU441" s="6"/>
      <c r="EV441" s="6"/>
      <c r="EW441" s="6"/>
      <c r="EX441" s="6"/>
      <c r="EY441" s="6"/>
      <c r="EZ441" s="6"/>
      <c r="FA441" s="6"/>
      <c r="FB441" s="6"/>
      <c r="FC441" s="6"/>
      <c r="FD441" s="6"/>
      <c r="FE441" s="6"/>
      <c r="FF441" s="6"/>
      <c r="FG441" s="6"/>
      <c r="FH441" s="6"/>
      <c r="FI441" s="6"/>
      <c r="FJ441" s="6"/>
      <c r="FK441" s="6"/>
      <c r="FL441" s="6"/>
      <c r="FM441" s="6"/>
      <c r="FN441" s="6"/>
      <c r="FO441" s="6"/>
      <c r="FP441" s="6"/>
      <c r="FQ441" s="6"/>
      <c r="FR441" s="6"/>
      <c r="FS441" s="6"/>
      <c r="FT441" s="6"/>
      <c r="FU441" s="6"/>
      <c r="FV441" s="6"/>
      <c r="FW441" s="6"/>
      <c r="FX441" s="6"/>
      <c r="FY441" s="6"/>
      <c r="FZ441" s="6"/>
      <c r="GA441" s="6"/>
      <c r="GB441" s="6"/>
      <c r="GC441" s="6"/>
      <c r="GD441" s="6"/>
      <c r="GE441" s="6"/>
      <c r="GF441" s="6"/>
      <c r="GG441" s="6"/>
      <c r="GH441" s="6"/>
      <c r="GI441" s="6"/>
      <c r="GJ441" s="6"/>
      <c r="GK441" s="6"/>
      <c r="GL441" s="6"/>
      <c r="GM441" s="6"/>
      <c r="GN441" s="6"/>
      <c r="GO441" s="6"/>
      <c r="GP441" s="6"/>
      <c r="GQ441" s="6"/>
      <c r="GR441" s="6"/>
      <c r="GS441" s="6"/>
      <c r="GT441" s="6"/>
      <c r="GU441" s="6"/>
      <c r="GV441" s="6"/>
      <c r="GW441" s="6"/>
      <c r="GX441" s="6"/>
      <c r="GY441" s="6"/>
      <c r="GZ441" s="6"/>
      <c r="HA441" s="6"/>
      <c r="HB441" s="6"/>
      <c r="HC441" s="6"/>
      <c r="HD441" s="6"/>
      <c r="HE441" s="6"/>
      <c r="HF441" s="6"/>
      <c r="HG441" s="6"/>
      <c r="HH441" s="6"/>
      <c r="HI441" s="6"/>
      <c r="HJ441" s="6"/>
      <c r="HK441" s="6"/>
      <c r="HL441" s="6"/>
      <c r="HM441" s="6"/>
      <c r="HN441" s="6"/>
      <c r="HO441" s="6"/>
      <c r="HP441" s="6"/>
      <c r="HQ441" s="6"/>
      <c r="HR441" s="6"/>
      <c r="HS441" s="6"/>
      <c r="HT441" s="6"/>
      <c r="HU441" s="6"/>
      <c r="HV441" s="6"/>
      <c r="HW441" s="6"/>
      <c r="HX441" s="6"/>
      <c r="HY441" s="6"/>
      <c r="HZ441" s="6"/>
      <c r="IA441" s="6"/>
      <c r="IB441" s="6"/>
      <c r="IC441" s="6"/>
      <c r="ID441" s="6"/>
      <c r="IE441" s="6"/>
      <c r="IF441" s="6"/>
      <c r="IG441" s="6"/>
      <c r="IH441" s="6"/>
      <c r="II441" s="6"/>
      <c r="IJ441" s="6"/>
      <c r="IK441" s="6"/>
      <c r="IL441" s="6"/>
      <c r="IM441" s="6"/>
      <c r="IN441" s="6"/>
      <c r="IO441" s="6"/>
      <c r="IP441" s="6"/>
      <c r="IQ441" s="6"/>
      <c r="IR441" s="6"/>
    </row>
    <row r="442" spans="1:252" s="73" customFormat="1" x14ac:dyDescent="0.3">
      <c r="A442" s="6"/>
      <c r="B442" s="6"/>
      <c r="C442" s="6"/>
      <c r="D442" s="6"/>
      <c r="E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6"/>
      <c r="EK442" s="6"/>
      <c r="EL442" s="6"/>
      <c r="EM442" s="6"/>
      <c r="EN442" s="6"/>
      <c r="EO442" s="6"/>
      <c r="EP442" s="6"/>
      <c r="EQ442" s="6"/>
      <c r="ER442" s="6"/>
      <c r="ES442" s="6"/>
      <c r="ET442" s="6"/>
      <c r="EU442" s="6"/>
      <c r="EV442" s="6"/>
      <c r="EW442" s="6"/>
      <c r="EX442" s="6"/>
      <c r="EY442" s="6"/>
      <c r="EZ442" s="6"/>
      <c r="FA442" s="6"/>
      <c r="FB442" s="6"/>
      <c r="FC442" s="6"/>
      <c r="FD442" s="6"/>
      <c r="FE442" s="6"/>
      <c r="FF442" s="6"/>
      <c r="FG442" s="6"/>
      <c r="FH442" s="6"/>
      <c r="FI442" s="6"/>
      <c r="FJ442" s="6"/>
      <c r="FK442" s="6"/>
      <c r="FL442" s="6"/>
      <c r="FM442" s="6"/>
      <c r="FN442" s="6"/>
      <c r="FO442" s="6"/>
      <c r="FP442" s="6"/>
      <c r="FQ442" s="6"/>
      <c r="FR442" s="6"/>
      <c r="FS442" s="6"/>
      <c r="FT442" s="6"/>
      <c r="FU442" s="6"/>
      <c r="FV442" s="6"/>
      <c r="FW442" s="6"/>
      <c r="FX442" s="6"/>
      <c r="FY442" s="6"/>
      <c r="FZ442" s="6"/>
      <c r="GA442" s="6"/>
      <c r="GB442" s="6"/>
      <c r="GC442" s="6"/>
      <c r="GD442" s="6"/>
      <c r="GE442" s="6"/>
      <c r="GF442" s="6"/>
      <c r="GG442" s="6"/>
      <c r="GH442" s="6"/>
      <c r="GI442" s="6"/>
      <c r="GJ442" s="6"/>
      <c r="GK442" s="6"/>
      <c r="GL442" s="6"/>
      <c r="GM442" s="6"/>
      <c r="GN442" s="6"/>
      <c r="GO442" s="6"/>
      <c r="GP442" s="6"/>
      <c r="GQ442" s="6"/>
      <c r="GR442" s="6"/>
      <c r="GS442" s="6"/>
      <c r="GT442" s="6"/>
      <c r="GU442" s="6"/>
      <c r="GV442" s="6"/>
      <c r="GW442" s="6"/>
      <c r="GX442" s="6"/>
      <c r="GY442" s="6"/>
      <c r="GZ442" s="6"/>
      <c r="HA442" s="6"/>
      <c r="HB442" s="6"/>
      <c r="HC442" s="6"/>
      <c r="HD442" s="6"/>
      <c r="HE442" s="6"/>
      <c r="HF442" s="6"/>
      <c r="HG442" s="6"/>
      <c r="HH442" s="6"/>
      <c r="HI442" s="6"/>
      <c r="HJ442" s="6"/>
      <c r="HK442" s="6"/>
      <c r="HL442" s="6"/>
      <c r="HM442" s="6"/>
      <c r="HN442" s="6"/>
      <c r="HO442" s="6"/>
      <c r="HP442" s="6"/>
      <c r="HQ442" s="6"/>
      <c r="HR442" s="6"/>
      <c r="HS442" s="6"/>
      <c r="HT442" s="6"/>
      <c r="HU442" s="6"/>
      <c r="HV442" s="6"/>
      <c r="HW442" s="6"/>
      <c r="HX442" s="6"/>
      <c r="HY442" s="6"/>
      <c r="HZ442" s="6"/>
      <c r="IA442" s="6"/>
      <c r="IB442" s="6"/>
      <c r="IC442" s="6"/>
      <c r="ID442" s="6"/>
      <c r="IE442" s="6"/>
      <c r="IF442" s="6"/>
      <c r="IG442" s="6"/>
      <c r="IH442" s="6"/>
      <c r="II442" s="6"/>
      <c r="IJ442" s="6"/>
      <c r="IK442" s="6"/>
      <c r="IL442" s="6"/>
      <c r="IM442" s="6"/>
      <c r="IN442" s="6"/>
      <c r="IO442" s="6"/>
      <c r="IP442" s="6"/>
      <c r="IQ442" s="6"/>
      <c r="IR442" s="6"/>
    </row>
    <row r="443" spans="1:252" s="73" customFormat="1" x14ac:dyDescent="0.3">
      <c r="A443" s="6"/>
      <c r="B443" s="6"/>
      <c r="C443" s="6"/>
      <c r="D443" s="6"/>
      <c r="E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6"/>
      <c r="EK443" s="6"/>
      <c r="EL443" s="6"/>
      <c r="EM443" s="6"/>
      <c r="EN443" s="6"/>
      <c r="EO443" s="6"/>
      <c r="EP443" s="6"/>
      <c r="EQ443" s="6"/>
      <c r="ER443" s="6"/>
      <c r="ES443" s="6"/>
      <c r="ET443" s="6"/>
      <c r="EU443" s="6"/>
      <c r="EV443" s="6"/>
      <c r="EW443" s="6"/>
      <c r="EX443" s="6"/>
      <c r="EY443" s="6"/>
      <c r="EZ443" s="6"/>
      <c r="FA443" s="6"/>
      <c r="FB443" s="6"/>
      <c r="FC443" s="6"/>
      <c r="FD443" s="6"/>
      <c r="FE443" s="6"/>
      <c r="FF443" s="6"/>
      <c r="FG443" s="6"/>
      <c r="FH443" s="6"/>
      <c r="FI443" s="6"/>
      <c r="FJ443" s="6"/>
      <c r="FK443" s="6"/>
      <c r="FL443" s="6"/>
      <c r="FM443" s="6"/>
      <c r="FN443" s="6"/>
      <c r="FO443" s="6"/>
      <c r="FP443" s="6"/>
      <c r="FQ443" s="6"/>
      <c r="FR443" s="6"/>
      <c r="FS443" s="6"/>
      <c r="FT443" s="6"/>
      <c r="FU443" s="6"/>
      <c r="FV443" s="6"/>
      <c r="FW443" s="6"/>
      <c r="FX443" s="6"/>
      <c r="FY443" s="6"/>
      <c r="FZ443" s="6"/>
      <c r="GA443" s="6"/>
      <c r="GB443" s="6"/>
      <c r="GC443" s="6"/>
      <c r="GD443" s="6"/>
      <c r="GE443" s="6"/>
      <c r="GF443" s="6"/>
      <c r="GG443" s="6"/>
      <c r="GH443" s="6"/>
      <c r="GI443" s="6"/>
      <c r="GJ443" s="6"/>
      <c r="GK443" s="6"/>
      <c r="GL443" s="6"/>
      <c r="GM443" s="6"/>
      <c r="GN443" s="6"/>
      <c r="GO443" s="6"/>
      <c r="GP443" s="6"/>
      <c r="GQ443" s="6"/>
      <c r="GR443" s="6"/>
      <c r="GS443" s="6"/>
      <c r="GT443" s="6"/>
      <c r="GU443" s="6"/>
      <c r="GV443" s="6"/>
      <c r="GW443" s="6"/>
      <c r="GX443" s="6"/>
      <c r="GY443" s="6"/>
      <c r="GZ443" s="6"/>
      <c r="HA443" s="6"/>
      <c r="HB443" s="6"/>
      <c r="HC443" s="6"/>
      <c r="HD443" s="6"/>
      <c r="HE443" s="6"/>
      <c r="HF443" s="6"/>
      <c r="HG443" s="6"/>
      <c r="HH443" s="6"/>
      <c r="HI443" s="6"/>
      <c r="HJ443" s="6"/>
      <c r="HK443" s="6"/>
      <c r="HL443" s="6"/>
      <c r="HM443" s="6"/>
      <c r="HN443" s="6"/>
      <c r="HO443" s="6"/>
      <c r="HP443" s="6"/>
      <c r="HQ443" s="6"/>
      <c r="HR443" s="6"/>
      <c r="HS443" s="6"/>
      <c r="HT443" s="6"/>
      <c r="HU443" s="6"/>
      <c r="HV443" s="6"/>
      <c r="HW443" s="6"/>
      <c r="HX443" s="6"/>
      <c r="HY443" s="6"/>
      <c r="HZ443" s="6"/>
      <c r="IA443" s="6"/>
      <c r="IB443" s="6"/>
      <c r="IC443" s="6"/>
      <c r="ID443" s="6"/>
      <c r="IE443" s="6"/>
      <c r="IF443" s="6"/>
      <c r="IG443" s="6"/>
      <c r="IH443" s="6"/>
      <c r="II443" s="6"/>
      <c r="IJ443" s="6"/>
      <c r="IK443" s="6"/>
      <c r="IL443" s="6"/>
      <c r="IM443" s="6"/>
      <c r="IN443" s="6"/>
      <c r="IO443" s="6"/>
      <c r="IP443" s="6"/>
      <c r="IQ443" s="6"/>
      <c r="IR443" s="6"/>
    </row>
    <row r="444" spans="1:252" s="73" customFormat="1" x14ac:dyDescent="0.3">
      <c r="A444" s="6"/>
      <c r="B444" s="6"/>
      <c r="C444" s="6"/>
      <c r="D444" s="6"/>
      <c r="E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6"/>
      <c r="EK444" s="6"/>
      <c r="EL444" s="6"/>
      <c r="EM444" s="6"/>
      <c r="EN444" s="6"/>
      <c r="EO444" s="6"/>
      <c r="EP444" s="6"/>
      <c r="EQ444" s="6"/>
      <c r="ER444" s="6"/>
      <c r="ES444" s="6"/>
      <c r="ET444" s="6"/>
      <c r="EU444" s="6"/>
      <c r="EV444" s="6"/>
      <c r="EW444" s="6"/>
      <c r="EX444" s="6"/>
      <c r="EY444" s="6"/>
      <c r="EZ444" s="6"/>
      <c r="FA444" s="6"/>
      <c r="FB444" s="6"/>
      <c r="FC444" s="6"/>
      <c r="FD444" s="6"/>
      <c r="FE444" s="6"/>
      <c r="FF444" s="6"/>
      <c r="FG444" s="6"/>
      <c r="FH444" s="6"/>
      <c r="FI444" s="6"/>
      <c r="FJ444" s="6"/>
      <c r="FK444" s="6"/>
      <c r="FL444" s="6"/>
      <c r="FM444" s="6"/>
      <c r="FN444" s="6"/>
      <c r="FO444" s="6"/>
      <c r="FP444" s="6"/>
      <c r="FQ444" s="6"/>
      <c r="FR444" s="6"/>
      <c r="FS444" s="6"/>
      <c r="FT444" s="6"/>
      <c r="FU444" s="6"/>
      <c r="FV444" s="6"/>
      <c r="FW444" s="6"/>
      <c r="FX444" s="6"/>
      <c r="FY444" s="6"/>
      <c r="FZ444" s="6"/>
      <c r="GA444" s="6"/>
      <c r="GB444" s="6"/>
      <c r="GC444" s="6"/>
      <c r="GD444" s="6"/>
      <c r="GE444" s="6"/>
      <c r="GF444" s="6"/>
      <c r="GG444" s="6"/>
      <c r="GH444" s="6"/>
      <c r="GI444" s="6"/>
      <c r="GJ444" s="6"/>
      <c r="GK444" s="6"/>
      <c r="GL444" s="6"/>
      <c r="GM444" s="6"/>
      <c r="GN444" s="6"/>
      <c r="GO444" s="6"/>
      <c r="GP444" s="6"/>
      <c r="GQ444" s="6"/>
      <c r="GR444" s="6"/>
      <c r="GS444" s="6"/>
      <c r="GT444" s="6"/>
      <c r="GU444" s="6"/>
      <c r="GV444" s="6"/>
      <c r="GW444" s="6"/>
      <c r="GX444" s="6"/>
      <c r="GY444" s="6"/>
      <c r="GZ444" s="6"/>
      <c r="HA444" s="6"/>
      <c r="HB444" s="6"/>
      <c r="HC444" s="6"/>
      <c r="HD444" s="6"/>
      <c r="HE444" s="6"/>
      <c r="HF444" s="6"/>
      <c r="HG444" s="6"/>
      <c r="HH444" s="6"/>
      <c r="HI444" s="6"/>
      <c r="HJ444" s="6"/>
      <c r="HK444" s="6"/>
      <c r="HL444" s="6"/>
      <c r="HM444" s="6"/>
      <c r="HN444" s="6"/>
      <c r="HO444" s="6"/>
      <c r="HP444" s="6"/>
      <c r="HQ444" s="6"/>
      <c r="HR444" s="6"/>
      <c r="HS444" s="6"/>
      <c r="HT444" s="6"/>
      <c r="HU444" s="6"/>
      <c r="HV444" s="6"/>
      <c r="HW444" s="6"/>
      <c r="HX444" s="6"/>
      <c r="HY444" s="6"/>
      <c r="HZ444" s="6"/>
      <c r="IA444" s="6"/>
      <c r="IB444" s="6"/>
      <c r="IC444" s="6"/>
      <c r="ID444" s="6"/>
      <c r="IE444" s="6"/>
      <c r="IF444" s="6"/>
      <c r="IG444" s="6"/>
      <c r="IH444" s="6"/>
      <c r="II444" s="6"/>
      <c r="IJ444" s="6"/>
      <c r="IK444" s="6"/>
      <c r="IL444" s="6"/>
      <c r="IM444" s="6"/>
      <c r="IN444" s="6"/>
      <c r="IO444" s="6"/>
      <c r="IP444" s="6"/>
      <c r="IQ444" s="6"/>
      <c r="IR444" s="6"/>
    </row>
    <row r="445" spans="1:252" s="73" customFormat="1" x14ac:dyDescent="0.3">
      <c r="A445" s="6"/>
      <c r="B445" s="6"/>
      <c r="C445" s="6"/>
      <c r="D445" s="6"/>
      <c r="E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6"/>
      <c r="EK445" s="6"/>
      <c r="EL445" s="6"/>
      <c r="EM445" s="6"/>
      <c r="EN445" s="6"/>
      <c r="EO445" s="6"/>
      <c r="EP445" s="6"/>
      <c r="EQ445" s="6"/>
      <c r="ER445" s="6"/>
      <c r="ES445" s="6"/>
      <c r="ET445" s="6"/>
      <c r="EU445" s="6"/>
      <c r="EV445" s="6"/>
      <c r="EW445" s="6"/>
      <c r="EX445" s="6"/>
      <c r="EY445" s="6"/>
      <c r="EZ445" s="6"/>
      <c r="FA445" s="6"/>
      <c r="FB445" s="6"/>
      <c r="FC445" s="6"/>
      <c r="FD445" s="6"/>
      <c r="FE445" s="6"/>
      <c r="FF445" s="6"/>
      <c r="FG445" s="6"/>
      <c r="FH445" s="6"/>
      <c r="FI445" s="6"/>
      <c r="FJ445" s="6"/>
      <c r="FK445" s="6"/>
      <c r="FL445" s="6"/>
      <c r="FM445" s="6"/>
      <c r="FN445" s="6"/>
      <c r="FO445" s="6"/>
      <c r="FP445" s="6"/>
      <c r="FQ445" s="6"/>
      <c r="FR445" s="6"/>
      <c r="FS445" s="6"/>
      <c r="FT445" s="6"/>
      <c r="FU445" s="6"/>
      <c r="FV445" s="6"/>
      <c r="FW445" s="6"/>
      <c r="FX445" s="6"/>
      <c r="FY445" s="6"/>
      <c r="FZ445" s="6"/>
      <c r="GA445" s="6"/>
      <c r="GB445" s="6"/>
      <c r="GC445" s="6"/>
      <c r="GD445" s="6"/>
      <c r="GE445" s="6"/>
      <c r="GF445" s="6"/>
      <c r="GG445" s="6"/>
      <c r="GH445" s="6"/>
      <c r="GI445" s="6"/>
      <c r="GJ445" s="6"/>
      <c r="GK445" s="6"/>
      <c r="GL445" s="6"/>
      <c r="GM445" s="6"/>
      <c r="GN445" s="6"/>
      <c r="GO445" s="6"/>
      <c r="GP445" s="6"/>
      <c r="GQ445" s="6"/>
      <c r="GR445" s="6"/>
      <c r="GS445" s="6"/>
      <c r="GT445" s="6"/>
      <c r="GU445" s="6"/>
      <c r="GV445" s="6"/>
      <c r="GW445" s="6"/>
      <c r="GX445" s="6"/>
      <c r="GY445" s="6"/>
      <c r="GZ445" s="6"/>
      <c r="HA445" s="6"/>
      <c r="HB445" s="6"/>
      <c r="HC445" s="6"/>
      <c r="HD445" s="6"/>
      <c r="HE445" s="6"/>
      <c r="HF445" s="6"/>
      <c r="HG445" s="6"/>
      <c r="HH445" s="6"/>
      <c r="HI445" s="6"/>
      <c r="HJ445" s="6"/>
      <c r="HK445" s="6"/>
      <c r="HL445" s="6"/>
      <c r="HM445" s="6"/>
      <c r="HN445" s="6"/>
      <c r="HO445" s="6"/>
      <c r="HP445" s="6"/>
      <c r="HQ445" s="6"/>
      <c r="HR445" s="6"/>
      <c r="HS445" s="6"/>
      <c r="HT445" s="6"/>
      <c r="HU445" s="6"/>
      <c r="HV445" s="6"/>
      <c r="HW445" s="6"/>
      <c r="HX445" s="6"/>
      <c r="HY445" s="6"/>
      <c r="HZ445" s="6"/>
      <c r="IA445" s="6"/>
      <c r="IB445" s="6"/>
      <c r="IC445" s="6"/>
      <c r="ID445" s="6"/>
      <c r="IE445" s="6"/>
      <c r="IF445" s="6"/>
      <c r="IG445" s="6"/>
      <c r="IH445" s="6"/>
      <c r="II445" s="6"/>
      <c r="IJ445" s="6"/>
      <c r="IK445" s="6"/>
      <c r="IL445" s="6"/>
      <c r="IM445" s="6"/>
      <c r="IN445" s="6"/>
      <c r="IO445" s="6"/>
      <c r="IP445" s="6"/>
      <c r="IQ445" s="6"/>
      <c r="IR445" s="6"/>
    </row>
    <row r="446" spans="1:252" s="73" customFormat="1" x14ac:dyDescent="0.3">
      <c r="A446" s="6"/>
      <c r="B446" s="6"/>
      <c r="C446" s="6"/>
      <c r="D446" s="6"/>
      <c r="E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6"/>
      <c r="EK446" s="6"/>
      <c r="EL446" s="6"/>
      <c r="EM446" s="6"/>
      <c r="EN446" s="6"/>
      <c r="EO446" s="6"/>
      <c r="EP446" s="6"/>
      <c r="EQ446" s="6"/>
      <c r="ER446" s="6"/>
      <c r="ES446" s="6"/>
      <c r="ET446" s="6"/>
      <c r="EU446" s="6"/>
      <c r="EV446" s="6"/>
      <c r="EW446" s="6"/>
      <c r="EX446" s="6"/>
      <c r="EY446" s="6"/>
      <c r="EZ446" s="6"/>
      <c r="FA446" s="6"/>
      <c r="FB446" s="6"/>
      <c r="FC446" s="6"/>
      <c r="FD446" s="6"/>
      <c r="FE446" s="6"/>
      <c r="FF446" s="6"/>
      <c r="FG446" s="6"/>
      <c r="FH446" s="6"/>
      <c r="FI446" s="6"/>
      <c r="FJ446" s="6"/>
      <c r="FK446" s="6"/>
      <c r="FL446" s="6"/>
      <c r="FM446" s="6"/>
      <c r="FN446" s="6"/>
      <c r="FO446" s="6"/>
      <c r="FP446" s="6"/>
      <c r="FQ446" s="6"/>
      <c r="FR446" s="6"/>
      <c r="FS446" s="6"/>
      <c r="FT446" s="6"/>
      <c r="FU446" s="6"/>
      <c r="FV446" s="6"/>
      <c r="FW446" s="6"/>
      <c r="FX446" s="6"/>
      <c r="FY446" s="6"/>
      <c r="FZ446" s="6"/>
      <c r="GA446" s="6"/>
      <c r="GB446" s="6"/>
      <c r="GC446" s="6"/>
      <c r="GD446" s="6"/>
      <c r="GE446" s="6"/>
      <c r="GF446" s="6"/>
      <c r="GG446" s="6"/>
      <c r="GH446" s="6"/>
      <c r="GI446" s="6"/>
      <c r="GJ446" s="6"/>
      <c r="GK446" s="6"/>
      <c r="GL446" s="6"/>
      <c r="GM446" s="6"/>
      <c r="GN446" s="6"/>
      <c r="GO446" s="6"/>
      <c r="GP446" s="6"/>
      <c r="GQ446" s="6"/>
      <c r="GR446" s="6"/>
      <c r="GS446" s="6"/>
      <c r="GT446" s="6"/>
      <c r="GU446" s="6"/>
      <c r="GV446" s="6"/>
      <c r="GW446" s="6"/>
      <c r="GX446" s="6"/>
      <c r="GY446" s="6"/>
      <c r="GZ446" s="6"/>
      <c r="HA446" s="6"/>
      <c r="HB446" s="6"/>
      <c r="HC446" s="6"/>
      <c r="HD446" s="6"/>
      <c r="HE446" s="6"/>
      <c r="HF446" s="6"/>
      <c r="HG446" s="6"/>
      <c r="HH446" s="6"/>
      <c r="HI446" s="6"/>
      <c r="HJ446" s="6"/>
      <c r="HK446" s="6"/>
      <c r="HL446" s="6"/>
      <c r="HM446" s="6"/>
      <c r="HN446" s="6"/>
      <c r="HO446" s="6"/>
      <c r="HP446" s="6"/>
      <c r="HQ446" s="6"/>
      <c r="HR446" s="6"/>
      <c r="HS446" s="6"/>
      <c r="HT446" s="6"/>
      <c r="HU446" s="6"/>
      <c r="HV446" s="6"/>
      <c r="HW446" s="6"/>
      <c r="HX446" s="6"/>
      <c r="HY446" s="6"/>
      <c r="HZ446" s="6"/>
      <c r="IA446" s="6"/>
      <c r="IB446" s="6"/>
      <c r="IC446" s="6"/>
      <c r="ID446" s="6"/>
      <c r="IE446" s="6"/>
      <c r="IF446" s="6"/>
      <c r="IG446" s="6"/>
      <c r="IH446" s="6"/>
      <c r="II446" s="6"/>
      <c r="IJ446" s="6"/>
      <c r="IK446" s="6"/>
      <c r="IL446" s="6"/>
      <c r="IM446" s="6"/>
      <c r="IN446" s="6"/>
      <c r="IO446" s="6"/>
      <c r="IP446" s="6"/>
      <c r="IQ446" s="6"/>
      <c r="IR446" s="6"/>
    </row>
    <row r="447" spans="1:252" s="73" customFormat="1" x14ac:dyDescent="0.3">
      <c r="A447" s="6"/>
      <c r="B447" s="6"/>
      <c r="C447" s="6"/>
      <c r="D447" s="6"/>
      <c r="E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  <c r="FC447" s="6"/>
      <c r="FD447" s="6"/>
      <c r="FE447" s="6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  <c r="FT447" s="6"/>
      <c r="FU447" s="6"/>
      <c r="FV447" s="6"/>
      <c r="FW447" s="6"/>
      <c r="FX447" s="6"/>
      <c r="FY447" s="6"/>
      <c r="FZ447" s="6"/>
      <c r="GA447" s="6"/>
      <c r="GB447" s="6"/>
      <c r="GC447" s="6"/>
      <c r="GD447" s="6"/>
      <c r="GE447" s="6"/>
      <c r="GF447" s="6"/>
      <c r="GG447" s="6"/>
      <c r="GH447" s="6"/>
      <c r="GI447" s="6"/>
      <c r="GJ447" s="6"/>
      <c r="GK447" s="6"/>
      <c r="GL447" s="6"/>
      <c r="GM447" s="6"/>
      <c r="GN447" s="6"/>
      <c r="GO447" s="6"/>
      <c r="GP447" s="6"/>
      <c r="GQ447" s="6"/>
      <c r="GR447" s="6"/>
      <c r="GS447" s="6"/>
      <c r="GT447" s="6"/>
      <c r="GU447" s="6"/>
      <c r="GV447" s="6"/>
      <c r="GW447" s="6"/>
      <c r="GX447" s="6"/>
      <c r="GY447" s="6"/>
      <c r="GZ447" s="6"/>
      <c r="HA447" s="6"/>
      <c r="HB447" s="6"/>
      <c r="HC447" s="6"/>
      <c r="HD447" s="6"/>
      <c r="HE447" s="6"/>
      <c r="HF447" s="6"/>
      <c r="HG447" s="6"/>
      <c r="HH447" s="6"/>
      <c r="HI447" s="6"/>
      <c r="HJ447" s="6"/>
      <c r="HK447" s="6"/>
      <c r="HL447" s="6"/>
      <c r="HM447" s="6"/>
      <c r="HN447" s="6"/>
      <c r="HO447" s="6"/>
      <c r="HP447" s="6"/>
      <c r="HQ447" s="6"/>
      <c r="HR447" s="6"/>
      <c r="HS447" s="6"/>
      <c r="HT447" s="6"/>
      <c r="HU447" s="6"/>
      <c r="HV447" s="6"/>
      <c r="HW447" s="6"/>
      <c r="HX447" s="6"/>
      <c r="HY447" s="6"/>
      <c r="HZ447" s="6"/>
      <c r="IA447" s="6"/>
      <c r="IB447" s="6"/>
      <c r="IC447" s="6"/>
      <c r="ID447" s="6"/>
      <c r="IE447" s="6"/>
      <c r="IF447" s="6"/>
      <c r="IG447" s="6"/>
      <c r="IH447" s="6"/>
      <c r="II447" s="6"/>
      <c r="IJ447" s="6"/>
      <c r="IK447" s="6"/>
      <c r="IL447" s="6"/>
      <c r="IM447" s="6"/>
      <c r="IN447" s="6"/>
      <c r="IO447" s="6"/>
      <c r="IP447" s="6"/>
      <c r="IQ447" s="6"/>
      <c r="IR447" s="6"/>
    </row>
    <row r="448" spans="1:252" s="73" customFormat="1" x14ac:dyDescent="0.3">
      <c r="A448" s="6"/>
      <c r="B448" s="6"/>
      <c r="C448" s="6"/>
      <c r="D448" s="6"/>
      <c r="E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6"/>
      <c r="EK448" s="6"/>
      <c r="EL448" s="6"/>
      <c r="EM448" s="6"/>
      <c r="EN448" s="6"/>
      <c r="EO448" s="6"/>
      <c r="EP448" s="6"/>
      <c r="EQ448" s="6"/>
      <c r="ER448" s="6"/>
      <c r="ES448" s="6"/>
      <c r="ET448" s="6"/>
      <c r="EU448" s="6"/>
      <c r="EV448" s="6"/>
      <c r="EW448" s="6"/>
      <c r="EX448" s="6"/>
      <c r="EY448" s="6"/>
      <c r="EZ448" s="6"/>
      <c r="FA448" s="6"/>
      <c r="FB448" s="6"/>
      <c r="FC448" s="6"/>
      <c r="FD448" s="6"/>
      <c r="FE448" s="6"/>
      <c r="FF448" s="6"/>
      <c r="FG448" s="6"/>
      <c r="FH448" s="6"/>
      <c r="FI448" s="6"/>
      <c r="FJ448" s="6"/>
      <c r="FK448" s="6"/>
      <c r="FL448" s="6"/>
      <c r="FM448" s="6"/>
      <c r="FN448" s="6"/>
      <c r="FO448" s="6"/>
      <c r="FP448" s="6"/>
      <c r="FQ448" s="6"/>
      <c r="FR448" s="6"/>
      <c r="FS448" s="6"/>
      <c r="FT448" s="6"/>
      <c r="FU448" s="6"/>
      <c r="FV448" s="6"/>
      <c r="FW448" s="6"/>
      <c r="FX448" s="6"/>
      <c r="FY448" s="6"/>
      <c r="FZ448" s="6"/>
      <c r="GA448" s="6"/>
      <c r="GB448" s="6"/>
      <c r="GC448" s="6"/>
      <c r="GD448" s="6"/>
      <c r="GE448" s="6"/>
      <c r="GF448" s="6"/>
      <c r="GG448" s="6"/>
      <c r="GH448" s="6"/>
      <c r="GI448" s="6"/>
      <c r="GJ448" s="6"/>
      <c r="GK448" s="6"/>
      <c r="GL448" s="6"/>
      <c r="GM448" s="6"/>
      <c r="GN448" s="6"/>
      <c r="GO448" s="6"/>
      <c r="GP448" s="6"/>
      <c r="GQ448" s="6"/>
      <c r="GR448" s="6"/>
      <c r="GS448" s="6"/>
      <c r="GT448" s="6"/>
      <c r="GU448" s="6"/>
      <c r="GV448" s="6"/>
      <c r="GW448" s="6"/>
      <c r="GX448" s="6"/>
      <c r="GY448" s="6"/>
      <c r="GZ448" s="6"/>
      <c r="HA448" s="6"/>
      <c r="HB448" s="6"/>
      <c r="HC448" s="6"/>
      <c r="HD448" s="6"/>
      <c r="HE448" s="6"/>
      <c r="HF448" s="6"/>
      <c r="HG448" s="6"/>
      <c r="HH448" s="6"/>
      <c r="HI448" s="6"/>
      <c r="HJ448" s="6"/>
      <c r="HK448" s="6"/>
      <c r="HL448" s="6"/>
      <c r="HM448" s="6"/>
      <c r="HN448" s="6"/>
      <c r="HO448" s="6"/>
      <c r="HP448" s="6"/>
      <c r="HQ448" s="6"/>
      <c r="HR448" s="6"/>
      <c r="HS448" s="6"/>
      <c r="HT448" s="6"/>
      <c r="HU448" s="6"/>
      <c r="HV448" s="6"/>
      <c r="HW448" s="6"/>
      <c r="HX448" s="6"/>
      <c r="HY448" s="6"/>
      <c r="HZ448" s="6"/>
      <c r="IA448" s="6"/>
      <c r="IB448" s="6"/>
      <c r="IC448" s="6"/>
      <c r="ID448" s="6"/>
      <c r="IE448" s="6"/>
      <c r="IF448" s="6"/>
      <c r="IG448" s="6"/>
      <c r="IH448" s="6"/>
      <c r="II448" s="6"/>
      <c r="IJ448" s="6"/>
      <c r="IK448" s="6"/>
      <c r="IL448" s="6"/>
      <c r="IM448" s="6"/>
      <c r="IN448" s="6"/>
      <c r="IO448" s="6"/>
      <c r="IP448" s="6"/>
      <c r="IQ448" s="6"/>
      <c r="IR448" s="6"/>
    </row>
    <row r="449" spans="1:252" s="73" customFormat="1" x14ac:dyDescent="0.3">
      <c r="A449" s="6"/>
      <c r="B449" s="6"/>
      <c r="C449" s="6"/>
      <c r="D449" s="6"/>
      <c r="E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  <c r="FC449" s="6"/>
      <c r="FD449" s="6"/>
      <c r="FE449" s="6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  <c r="FT449" s="6"/>
      <c r="FU449" s="6"/>
      <c r="FV449" s="6"/>
      <c r="FW449" s="6"/>
      <c r="FX449" s="6"/>
      <c r="FY449" s="6"/>
      <c r="FZ449" s="6"/>
      <c r="GA449" s="6"/>
      <c r="GB449" s="6"/>
      <c r="GC449" s="6"/>
      <c r="GD449" s="6"/>
      <c r="GE449" s="6"/>
      <c r="GF449" s="6"/>
      <c r="GG449" s="6"/>
      <c r="GH449" s="6"/>
      <c r="GI449" s="6"/>
      <c r="GJ449" s="6"/>
      <c r="GK449" s="6"/>
      <c r="GL449" s="6"/>
      <c r="GM449" s="6"/>
      <c r="GN449" s="6"/>
      <c r="GO449" s="6"/>
      <c r="GP449" s="6"/>
      <c r="GQ449" s="6"/>
      <c r="GR449" s="6"/>
      <c r="GS449" s="6"/>
      <c r="GT449" s="6"/>
      <c r="GU449" s="6"/>
      <c r="GV449" s="6"/>
      <c r="GW449" s="6"/>
      <c r="GX449" s="6"/>
      <c r="GY449" s="6"/>
      <c r="GZ449" s="6"/>
      <c r="HA449" s="6"/>
      <c r="HB449" s="6"/>
      <c r="HC449" s="6"/>
      <c r="HD449" s="6"/>
      <c r="HE449" s="6"/>
      <c r="HF449" s="6"/>
      <c r="HG449" s="6"/>
      <c r="HH449" s="6"/>
      <c r="HI449" s="6"/>
      <c r="HJ449" s="6"/>
      <c r="HK449" s="6"/>
      <c r="HL449" s="6"/>
      <c r="HM449" s="6"/>
      <c r="HN449" s="6"/>
      <c r="HO449" s="6"/>
      <c r="HP449" s="6"/>
      <c r="HQ449" s="6"/>
      <c r="HR449" s="6"/>
      <c r="HS449" s="6"/>
      <c r="HT449" s="6"/>
      <c r="HU449" s="6"/>
      <c r="HV449" s="6"/>
      <c r="HW449" s="6"/>
      <c r="HX449" s="6"/>
      <c r="HY449" s="6"/>
      <c r="HZ449" s="6"/>
      <c r="IA449" s="6"/>
      <c r="IB449" s="6"/>
      <c r="IC449" s="6"/>
      <c r="ID449" s="6"/>
      <c r="IE449" s="6"/>
      <c r="IF449" s="6"/>
      <c r="IG449" s="6"/>
      <c r="IH449" s="6"/>
      <c r="II449" s="6"/>
      <c r="IJ449" s="6"/>
      <c r="IK449" s="6"/>
      <c r="IL449" s="6"/>
      <c r="IM449" s="6"/>
      <c r="IN449" s="6"/>
      <c r="IO449" s="6"/>
      <c r="IP449" s="6"/>
      <c r="IQ449" s="6"/>
      <c r="IR449" s="6"/>
    </row>
    <row r="450" spans="1:252" s="73" customFormat="1" x14ac:dyDescent="0.3">
      <c r="A450" s="6"/>
      <c r="B450" s="6"/>
      <c r="C450" s="6"/>
      <c r="D450" s="6"/>
      <c r="E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6"/>
      <c r="EK450" s="6"/>
      <c r="EL450" s="6"/>
      <c r="EM450" s="6"/>
      <c r="EN450" s="6"/>
      <c r="EO450" s="6"/>
      <c r="EP450" s="6"/>
      <c r="EQ450" s="6"/>
      <c r="ER450" s="6"/>
      <c r="ES450" s="6"/>
      <c r="ET450" s="6"/>
      <c r="EU450" s="6"/>
      <c r="EV450" s="6"/>
      <c r="EW450" s="6"/>
      <c r="EX450" s="6"/>
      <c r="EY450" s="6"/>
      <c r="EZ450" s="6"/>
      <c r="FA450" s="6"/>
      <c r="FB450" s="6"/>
      <c r="FC450" s="6"/>
      <c r="FD450" s="6"/>
      <c r="FE450" s="6"/>
      <c r="FF450" s="6"/>
      <c r="FG450" s="6"/>
      <c r="FH450" s="6"/>
      <c r="FI450" s="6"/>
      <c r="FJ450" s="6"/>
      <c r="FK450" s="6"/>
      <c r="FL450" s="6"/>
      <c r="FM450" s="6"/>
      <c r="FN450" s="6"/>
      <c r="FO450" s="6"/>
      <c r="FP450" s="6"/>
      <c r="FQ450" s="6"/>
      <c r="FR450" s="6"/>
      <c r="FS450" s="6"/>
      <c r="FT450" s="6"/>
      <c r="FU450" s="6"/>
      <c r="FV450" s="6"/>
      <c r="FW450" s="6"/>
      <c r="FX450" s="6"/>
      <c r="FY450" s="6"/>
      <c r="FZ450" s="6"/>
      <c r="GA450" s="6"/>
      <c r="GB450" s="6"/>
      <c r="GC450" s="6"/>
      <c r="GD450" s="6"/>
      <c r="GE450" s="6"/>
      <c r="GF450" s="6"/>
      <c r="GG450" s="6"/>
      <c r="GH450" s="6"/>
      <c r="GI450" s="6"/>
      <c r="GJ450" s="6"/>
      <c r="GK450" s="6"/>
      <c r="GL450" s="6"/>
      <c r="GM450" s="6"/>
      <c r="GN450" s="6"/>
      <c r="GO450" s="6"/>
      <c r="GP450" s="6"/>
      <c r="GQ450" s="6"/>
      <c r="GR450" s="6"/>
      <c r="GS450" s="6"/>
      <c r="GT450" s="6"/>
      <c r="GU450" s="6"/>
      <c r="GV450" s="6"/>
      <c r="GW450" s="6"/>
      <c r="GX450" s="6"/>
      <c r="GY450" s="6"/>
      <c r="GZ450" s="6"/>
      <c r="HA450" s="6"/>
      <c r="HB450" s="6"/>
      <c r="HC450" s="6"/>
      <c r="HD450" s="6"/>
      <c r="HE450" s="6"/>
      <c r="HF450" s="6"/>
      <c r="HG450" s="6"/>
      <c r="HH450" s="6"/>
      <c r="HI450" s="6"/>
      <c r="HJ450" s="6"/>
      <c r="HK450" s="6"/>
      <c r="HL450" s="6"/>
      <c r="HM450" s="6"/>
      <c r="HN450" s="6"/>
      <c r="HO450" s="6"/>
      <c r="HP450" s="6"/>
      <c r="HQ450" s="6"/>
      <c r="HR450" s="6"/>
      <c r="HS450" s="6"/>
      <c r="HT450" s="6"/>
      <c r="HU450" s="6"/>
      <c r="HV450" s="6"/>
      <c r="HW450" s="6"/>
      <c r="HX450" s="6"/>
      <c r="HY450" s="6"/>
      <c r="HZ450" s="6"/>
      <c r="IA450" s="6"/>
      <c r="IB450" s="6"/>
      <c r="IC450" s="6"/>
      <c r="ID450" s="6"/>
      <c r="IE450" s="6"/>
      <c r="IF450" s="6"/>
      <c r="IG450" s="6"/>
      <c r="IH450" s="6"/>
      <c r="II450" s="6"/>
      <c r="IJ450" s="6"/>
      <c r="IK450" s="6"/>
      <c r="IL450" s="6"/>
      <c r="IM450" s="6"/>
      <c r="IN450" s="6"/>
      <c r="IO450" s="6"/>
      <c r="IP450" s="6"/>
      <c r="IQ450" s="6"/>
      <c r="IR450" s="6"/>
    </row>
    <row r="451" spans="1:252" s="73" customFormat="1" x14ac:dyDescent="0.3">
      <c r="A451" s="6"/>
      <c r="B451" s="6"/>
      <c r="C451" s="6"/>
      <c r="D451" s="6"/>
      <c r="E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  <c r="FC451" s="6"/>
      <c r="FD451" s="6"/>
      <c r="FE451" s="6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  <c r="FT451" s="6"/>
      <c r="FU451" s="6"/>
      <c r="FV451" s="6"/>
      <c r="FW451" s="6"/>
      <c r="FX451" s="6"/>
      <c r="FY451" s="6"/>
      <c r="FZ451" s="6"/>
      <c r="GA451" s="6"/>
      <c r="GB451" s="6"/>
      <c r="GC451" s="6"/>
      <c r="GD451" s="6"/>
      <c r="GE451" s="6"/>
      <c r="GF451" s="6"/>
      <c r="GG451" s="6"/>
      <c r="GH451" s="6"/>
      <c r="GI451" s="6"/>
      <c r="GJ451" s="6"/>
      <c r="GK451" s="6"/>
      <c r="GL451" s="6"/>
      <c r="GM451" s="6"/>
      <c r="GN451" s="6"/>
      <c r="GO451" s="6"/>
      <c r="GP451" s="6"/>
      <c r="GQ451" s="6"/>
      <c r="GR451" s="6"/>
      <c r="GS451" s="6"/>
      <c r="GT451" s="6"/>
      <c r="GU451" s="6"/>
      <c r="GV451" s="6"/>
      <c r="GW451" s="6"/>
      <c r="GX451" s="6"/>
      <c r="GY451" s="6"/>
      <c r="GZ451" s="6"/>
      <c r="HA451" s="6"/>
      <c r="HB451" s="6"/>
      <c r="HC451" s="6"/>
      <c r="HD451" s="6"/>
      <c r="HE451" s="6"/>
      <c r="HF451" s="6"/>
      <c r="HG451" s="6"/>
      <c r="HH451" s="6"/>
      <c r="HI451" s="6"/>
      <c r="HJ451" s="6"/>
      <c r="HK451" s="6"/>
      <c r="HL451" s="6"/>
      <c r="HM451" s="6"/>
      <c r="HN451" s="6"/>
      <c r="HO451" s="6"/>
      <c r="HP451" s="6"/>
      <c r="HQ451" s="6"/>
      <c r="HR451" s="6"/>
      <c r="HS451" s="6"/>
      <c r="HT451" s="6"/>
      <c r="HU451" s="6"/>
      <c r="HV451" s="6"/>
      <c r="HW451" s="6"/>
      <c r="HX451" s="6"/>
      <c r="HY451" s="6"/>
      <c r="HZ451" s="6"/>
      <c r="IA451" s="6"/>
      <c r="IB451" s="6"/>
      <c r="IC451" s="6"/>
      <c r="ID451" s="6"/>
      <c r="IE451" s="6"/>
      <c r="IF451" s="6"/>
      <c r="IG451" s="6"/>
      <c r="IH451" s="6"/>
      <c r="II451" s="6"/>
      <c r="IJ451" s="6"/>
      <c r="IK451" s="6"/>
      <c r="IL451" s="6"/>
      <c r="IM451" s="6"/>
      <c r="IN451" s="6"/>
      <c r="IO451" s="6"/>
      <c r="IP451" s="6"/>
      <c r="IQ451" s="6"/>
      <c r="IR451" s="6"/>
    </row>
    <row r="452" spans="1:252" s="73" customFormat="1" x14ac:dyDescent="0.3">
      <c r="A452" s="6"/>
      <c r="B452" s="6"/>
      <c r="C452" s="6"/>
      <c r="D452" s="6"/>
      <c r="E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  <c r="FC452" s="6"/>
      <c r="FD452" s="6"/>
      <c r="FE452" s="6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  <c r="FT452" s="6"/>
      <c r="FU452" s="6"/>
      <c r="FV452" s="6"/>
      <c r="FW452" s="6"/>
      <c r="FX452" s="6"/>
      <c r="FY452" s="6"/>
      <c r="FZ452" s="6"/>
      <c r="GA452" s="6"/>
      <c r="GB452" s="6"/>
      <c r="GC452" s="6"/>
      <c r="GD452" s="6"/>
      <c r="GE452" s="6"/>
      <c r="GF452" s="6"/>
      <c r="GG452" s="6"/>
      <c r="GH452" s="6"/>
      <c r="GI452" s="6"/>
      <c r="GJ452" s="6"/>
      <c r="GK452" s="6"/>
      <c r="GL452" s="6"/>
      <c r="GM452" s="6"/>
      <c r="GN452" s="6"/>
      <c r="GO452" s="6"/>
      <c r="GP452" s="6"/>
      <c r="GQ452" s="6"/>
      <c r="GR452" s="6"/>
      <c r="GS452" s="6"/>
      <c r="GT452" s="6"/>
      <c r="GU452" s="6"/>
      <c r="GV452" s="6"/>
      <c r="GW452" s="6"/>
      <c r="GX452" s="6"/>
      <c r="GY452" s="6"/>
      <c r="GZ452" s="6"/>
      <c r="HA452" s="6"/>
      <c r="HB452" s="6"/>
      <c r="HC452" s="6"/>
      <c r="HD452" s="6"/>
      <c r="HE452" s="6"/>
      <c r="HF452" s="6"/>
      <c r="HG452" s="6"/>
      <c r="HH452" s="6"/>
      <c r="HI452" s="6"/>
      <c r="HJ452" s="6"/>
      <c r="HK452" s="6"/>
      <c r="HL452" s="6"/>
      <c r="HM452" s="6"/>
      <c r="HN452" s="6"/>
      <c r="HO452" s="6"/>
      <c r="HP452" s="6"/>
      <c r="HQ452" s="6"/>
      <c r="HR452" s="6"/>
      <c r="HS452" s="6"/>
      <c r="HT452" s="6"/>
      <c r="HU452" s="6"/>
      <c r="HV452" s="6"/>
      <c r="HW452" s="6"/>
      <c r="HX452" s="6"/>
      <c r="HY452" s="6"/>
      <c r="HZ452" s="6"/>
      <c r="IA452" s="6"/>
      <c r="IB452" s="6"/>
      <c r="IC452" s="6"/>
      <c r="ID452" s="6"/>
      <c r="IE452" s="6"/>
      <c r="IF452" s="6"/>
      <c r="IG452" s="6"/>
      <c r="IH452" s="6"/>
      <c r="II452" s="6"/>
      <c r="IJ452" s="6"/>
      <c r="IK452" s="6"/>
      <c r="IL452" s="6"/>
      <c r="IM452" s="6"/>
      <c r="IN452" s="6"/>
      <c r="IO452" s="6"/>
      <c r="IP452" s="6"/>
      <c r="IQ452" s="6"/>
      <c r="IR452" s="6"/>
    </row>
    <row r="453" spans="1:252" s="73" customFormat="1" x14ac:dyDescent="0.3">
      <c r="A453" s="6"/>
      <c r="B453" s="6"/>
      <c r="C453" s="6"/>
      <c r="D453" s="6"/>
      <c r="E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  <c r="FC453" s="6"/>
      <c r="FD453" s="6"/>
      <c r="FE453" s="6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  <c r="FT453" s="6"/>
      <c r="FU453" s="6"/>
      <c r="FV453" s="6"/>
      <c r="FW453" s="6"/>
      <c r="FX453" s="6"/>
      <c r="FY453" s="6"/>
      <c r="FZ453" s="6"/>
      <c r="GA453" s="6"/>
      <c r="GB453" s="6"/>
      <c r="GC453" s="6"/>
      <c r="GD453" s="6"/>
      <c r="GE453" s="6"/>
      <c r="GF453" s="6"/>
      <c r="GG453" s="6"/>
      <c r="GH453" s="6"/>
      <c r="GI453" s="6"/>
      <c r="GJ453" s="6"/>
      <c r="GK453" s="6"/>
      <c r="GL453" s="6"/>
      <c r="GM453" s="6"/>
      <c r="GN453" s="6"/>
      <c r="GO453" s="6"/>
      <c r="GP453" s="6"/>
      <c r="GQ453" s="6"/>
      <c r="GR453" s="6"/>
      <c r="GS453" s="6"/>
      <c r="GT453" s="6"/>
      <c r="GU453" s="6"/>
      <c r="GV453" s="6"/>
      <c r="GW453" s="6"/>
      <c r="GX453" s="6"/>
      <c r="GY453" s="6"/>
      <c r="GZ453" s="6"/>
      <c r="HA453" s="6"/>
      <c r="HB453" s="6"/>
      <c r="HC453" s="6"/>
      <c r="HD453" s="6"/>
      <c r="HE453" s="6"/>
      <c r="HF453" s="6"/>
      <c r="HG453" s="6"/>
      <c r="HH453" s="6"/>
      <c r="HI453" s="6"/>
      <c r="HJ453" s="6"/>
      <c r="HK453" s="6"/>
      <c r="HL453" s="6"/>
      <c r="HM453" s="6"/>
      <c r="HN453" s="6"/>
      <c r="HO453" s="6"/>
      <c r="HP453" s="6"/>
      <c r="HQ453" s="6"/>
      <c r="HR453" s="6"/>
      <c r="HS453" s="6"/>
      <c r="HT453" s="6"/>
      <c r="HU453" s="6"/>
      <c r="HV453" s="6"/>
      <c r="HW453" s="6"/>
      <c r="HX453" s="6"/>
      <c r="HY453" s="6"/>
      <c r="HZ453" s="6"/>
      <c r="IA453" s="6"/>
      <c r="IB453" s="6"/>
      <c r="IC453" s="6"/>
      <c r="ID453" s="6"/>
      <c r="IE453" s="6"/>
      <c r="IF453" s="6"/>
      <c r="IG453" s="6"/>
      <c r="IH453" s="6"/>
      <c r="II453" s="6"/>
      <c r="IJ453" s="6"/>
      <c r="IK453" s="6"/>
      <c r="IL453" s="6"/>
      <c r="IM453" s="6"/>
      <c r="IN453" s="6"/>
      <c r="IO453" s="6"/>
      <c r="IP453" s="6"/>
      <c r="IQ453" s="6"/>
      <c r="IR453" s="6"/>
    </row>
    <row r="454" spans="1:252" s="73" customFormat="1" x14ac:dyDescent="0.3">
      <c r="A454" s="6"/>
      <c r="B454" s="6"/>
      <c r="C454" s="6"/>
      <c r="D454" s="6"/>
      <c r="E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6"/>
      <c r="EK454" s="6"/>
      <c r="EL454" s="6"/>
      <c r="EM454" s="6"/>
      <c r="EN454" s="6"/>
      <c r="EO454" s="6"/>
      <c r="EP454" s="6"/>
      <c r="EQ454" s="6"/>
      <c r="ER454" s="6"/>
      <c r="ES454" s="6"/>
      <c r="ET454" s="6"/>
      <c r="EU454" s="6"/>
      <c r="EV454" s="6"/>
      <c r="EW454" s="6"/>
      <c r="EX454" s="6"/>
      <c r="EY454" s="6"/>
      <c r="EZ454" s="6"/>
      <c r="FA454" s="6"/>
      <c r="FB454" s="6"/>
      <c r="FC454" s="6"/>
      <c r="FD454" s="6"/>
      <c r="FE454" s="6"/>
      <c r="FF454" s="6"/>
      <c r="FG454" s="6"/>
      <c r="FH454" s="6"/>
      <c r="FI454" s="6"/>
      <c r="FJ454" s="6"/>
      <c r="FK454" s="6"/>
      <c r="FL454" s="6"/>
      <c r="FM454" s="6"/>
      <c r="FN454" s="6"/>
      <c r="FO454" s="6"/>
      <c r="FP454" s="6"/>
      <c r="FQ454" s="6"/>
      <c r="FR454" s="6"/>
      <c r="FS454" s="6"/>
      <c r="FT454" s="6"/>
      <c r="FU454" s="6"/>
      <c r="FV454" s="6"/>
      <c r="FW454" s="6"/>
      <c r="FX454" s="6"/>
      <c r="FY454" s="6"/>
      <c r="FZ454" s="6"/>
      <c r="GA454" s="6"/>
      <c r="GB454" s="6"/>
      <c r="GC454" s="6"/>
      <c r="GD454" s="6"/>
      <c r="GE454" s="6"/>
      <c r="GF454" s="6"/>
      <c r="GG454" s="6"/>
      <c r="GH454" s="6"/>
      <c r="GI454" s="6"/>
      <c r="GJ454" s="6"/>
      <c r="GK454" s="6"/>
      <c r="GL454" s="6"/>
      <c r="GM454" s="6"/>
      <c r="GN454" s="6"/>
      <c r="GO454" s="6"/>
      <c r="GP454" s="6"/>
      <c r="GQ454" s="6"/>
      <c r="GR454" s="6"/>
      <c r="GS454" s="6"/>
      <c r="GT454" s="6"/>
      <c r="GU454" s="6"/>
      <c r="GV454" s="6"/>
      <c r="GW454" s="6"/>
      <c r="GX454" s="6"/>
      <c r="GY454" s="6"/>
      <c r="GZ454" s="6"/>
      <c r="HA454" s="6"/>
      <c r="HB454" s="6"/>
      <c r="HC454" s="6"/>
      <c r="HD454" s="6"/>
      <c r="HE454" s="6"/>
      <c r="HF454" s="6"/>
      <c r="HG454" s="6"/>
      <c r="HH454" s="6"/>
      <c r="HI454" s="6"/>
      <c r="HJ454" s="6"/>
      <c r="HK454" s="6"/>
      <c r="HL454" s="6"/>
      <c r="HM454" s="6"/>
      <c r="HN454" s="6"/>
      <c r="HO454" s="6"/>
      <c r="HP454" s="6"/>
      <c r="HQ454" s="6"/>
      <c r="HR454" s="6"/>
      <c r="HS454" s="6"/>
      <c r="HT454" s="6"/>
      <c r="HU454" s="6"/>
      <c r="HV454" s="6"/>
      <c r="HW454" s="6"/>
      <c r="HX454" s="6"/>
      <c r="HY454" s="6"/>
      <c r="HZ454" s="6"/>
      <c r="IA454" s="6"/>
      <c r="IB454" s="6"/>
      <c r="IC454" s="6"/>
      <c r="ID454" s="6"/>
      <c r="IE454" s="6"/>
      <c r="IF454" s="6"/>
      <c r="IG454" s="6"/>
      <c r="IH454" s="6"/>
      <c r="II454" s="6"/>
      <c r="IJ454" s="6"/>
      <c r="IK454" s="6"/>
      <c r="IL454" s="6"/>
      <c r="IM454" s="6"/>
      <c r="IN454" s="6"/>
      <c r="IO454" s="6"/>
      <c r="IP454" s="6"/>
      <c r="IQ454" s="6"/>
      <c r="IR454" s="6"/>
    </row>
    <row r="455" spans="1:252" s="73" customFormat="1" x14ac:dyDescent="0.3">
      <c r="A455" s="6"/>
      <c r="B455" s="6"/>
      <c r="C455" s="6"/>
      <c r="D455" s="6"/>
      <c r="E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6"/>
      <c r="EK455" s="6"/>
      <c r="EL455" s="6"/>
      <c r="EM455" s="6"/>
      <c r="EN455" s="6"/>
      <c r="EO455" s="6"/>
      <c r="EP455" s="6"/>
      <c r="EQ455" s="6"/>
      <c r="ER455" s="6"/>
      <c r="ES455" s="6"/>
      <c r="ET455" s="6"/>
      <c r="EU455" s="6"/>
      <c r="EV455" s="6"/>
      <c r="EW455" s="6"/>
      <c r="EX455" s="6"/>
      <c r="EY455" s="6"/>
      <c r="EZ455" s="6"/>
      <c r="FA455" s="6"/>
      <c r="FB455" s="6"/>
      <c r="FC455" s="6"/>
      <c r="FD455" s="6"/>
      <c r="FE455" s="6"/>
      <c r="FF455" s="6"/>
      <c r="FG455" s="6"/>
      <c r="FH455" s="6"/>
      <c r="FI455" s="6"/>
      <c r="FJ455" s="6"/>
      <c r="FK455" s="6"/>
      <c r="FL455" s="6"/>
      <c r="FM455" s="6"/>
      <c r="FN455" s="6"/>
      <c r="FO455" s="6"/>
      <c r="FP455" s="6"/>
      <c r="FQ455" s="6"/>
      <c r="FR455" s="6"/>
      <c r="FS455" s="6"/>
      <c r="FT455" s="6"/>
      <c r="FU455" s="6"/>
      <c r="FV455" s="6"/>
      <c r="FW455" s="6"/>
      <c r="FX455" s="6"/>
      <c r="FY455" s="6"/>
      <c r="FZ455" s="6"/>
      <c r="GA455" s="6"/>
      <c r="GB455" s="6"/>
      <c r="GC455" s="6"/>
      <c r="GD455" s="6"/>
      <c r="GE455" s="6"/>
      <c r="GF455" s="6"/>
      <c r="GG455" s="6"/>
      <c r="GH455" s="6"/>
      <c r="GI455" s="6"/>
      <c r="GJ455" s="6"/>
      <c r="GK455" s="6"/>
      <c r="GL455" s="6"/>
      <c r="GM455" s="6"/>
      <c r="GN455" s="6"/>
      <c r="GO455" s="6"/>
      <c r="GP455" s="6"/>
      <c r="GQ455" s="6"/>
      <c r="GR455" s="6"/>
      <c r="GS455" s="6"/>
      <c r="GT455" s="6"/>
      <c r="GU455" s="6"/>
      <c r="GV455" s="6"/>
      <c r="GW455" s="6"/>
      <c r="GX455" s="6"/>
      <c r="GY455" s="6"/>
      <c r="GZ455" s="6"/>
      <c r="HA455" s="6"/>
      <c r="HB455" s="6"/>
      <c r="HC455" s="6"/>
      <c r="HD455" s="6"/>
      <c r="HE455" s="6"/>
      <c r="HF455" s="6"/>
      <c r="HG455" s="6"/>
      <c r="HH455" s="6"/>
      <c r="HI455" s="6"/>
      <c r="HJ455" s="6"/>
      <c r="HK455" s="6"/>
      <c r="HL455" s="6"/>
      <c r="HM455" s="6"/>
      <c r="HN455" s="6"/>
      <c r="HO455" s="6"/>
      <c r="HP455" s="6"/>
      <c r="HQ455" s="6"/>
      <c r="HR455" s="6"/>
      <c r="HS455" s="6"/>
      <c r="HT455" s="6"/>
      <c r="HU455" s="6"/>
      <c r="HV455" s="6"/>
      <c r="HW455" s="6"/>
      <c r="HX455" s="6"/>
      <c r="HY455" s="6"/>
      <c r="HZ455" s="6"/>
      <c r="IA455" s="6"/>
      <c r="IB455" s="6"/>
      <c r="IC455" s="6"/>
      <c r="ID455" s="6"/>
      <c r="IE455" s="6"/>
      <c r="IF455" s="6"/>
      <c r="IG455" s="6"/>
      <c r="IH455" s="6"/>
      <c r="II455" s="6"/>
      <c r="IJ455" s="6"/>
      <c r="IK455" s="6"/>
      <c r="IL455" s="6"/>
      <c r="IM455" s="6"/>
      <c r="IN455" s="6"/>
      <c r="IO455" s="6"/>
      <c r="IP455" s="6"/>
      <c r="IQ455" s="6"/>
      <c r="IR455" s="6"/>
    </row>
    <row r="456" spans="1:252" s="73" customFormat="1" x14ac:dyDescent="0.3">
      <c r="A456" s="6"/>
      <c r="B456" s="6"/>
      <c r="C456" s="6"/>
      <c r="D456" s="6"/>
      <c r="E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  <c r="FC456" s="6"/>
      <c r="FD456" s="6"/>
      <c r="FE456" s="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  <c r="FT456" s="6"/>
      <c r="FU456" s="6"/>
      <c r="FV456" s="6"/>
      <c r="FW456" s="6"/>
      <c r="FX456" s="6"/>
      <c r="FY456" s="6"/>
      <c r="FZ456" s="6"/>
      <c r="GA456" s="6"/>
      <c r="GB456" s="6"/>
      <c r="GC456" s="6"/>
      <c r="GD456" s="6"/>
      <c r="GE456" s="6"/>
      <c r="GF456" s="6"/>
      <c r="GG456" s="6"/>
      <c r="GH456" s="6"/>
      <c r="GI456" s="6"/>
      <c r="GJ456" s="6"/>
      <c r="GK456" s="6"/>
      <c r="GL456" s="6"/>
      <c r="GM456" s="6"/>
      <c r="GN456" s="6"/>
      <c r="GO456" s="6"/>
      <c r="GP456" s="6"/>
      <c r="GQ456" s="6"/>
      <c r="GR456" s="6"/>
      <c r="GS456" s="6"/>
      <c r="GT456" s="6"/>
      <c r="GU456" s="6"/>
      <c r="GV456" s="6"/>
      <c r="GW456" s="6"/>
      <c r="GX456" s="6"/>
      <c r="GY456" s="6"/>
      <c r="GZ456" s="6"/>
      <c r="HA456" s="6"/>
      <c r="HB456" s="6"/>
      <c r="HC456" s="6"/>
      <c r="HD456" s="6"/>
      <c r="HE456" s="6"/>
      <c r="HF456" s="6"/>
      <c r="HG456" s="6"/>
      <c r="HH456" s="6"/>
      <c r="HI456" s="6"/>
      <c r="HJ456" s="6"/>
      <c r="HK456" s="6"/>
      <c r="HL456" s="6"/>
      <c r="HM456" s="6"/>
      <c r="HN456" s="6"/>
      <c r="HO456" s="6"/>
      <c r="HP456" s="6"/>
      <c r="HQ456" s="6"/>
      <c r="HR456" s="6"/>
      <c r="HS456" s="6"/>
      <c r="HT456" s="6"/>
      <c r="HU456" s="6"/>
      <c r="HV456" s="6"/>
      <c r="HW456" s="6"/>
      <c r="HX456" s="6"/>
      <c r="HY456" s="6"/>
      <c r="HZ456" s="6"/>
      <c r="IA456" s="6"/>
      <c r="IB456" s="6"/>
      <c r="IC456" s="6"/>
      <c r="ID456" s="6"/>
      <c r="IE456" s="6"/>
      <c r="IF456" s="6"/>
      <c r="IG456" s="6"/>
      <c r="IH456" s="6"/>
      <c r="II456" s="6"/>
      <c r="IJ456" s="6"/>
      <c r="IK456" s="6"/>
      <c r="IL456" s="6"/>
      <c r="IM456" s="6"/>
      <c r="IN456" s="6"/>
      <c r="IO456" s="6"/>
      <c r="IP456" s="6"/>
      <c r="IQ456" s="6"/>
      <c r="IR456" s="6"/>
    </row>
    <row r="457" spans="1:252" s="73" customFormat="1" x14ac:dyDescent="0.3">
      <c r="A457" s="6"/>
      <c r="B457" s="6"/>
      <c r="C457" s="6"/>
      <c r="D457" s="6"/>
      <c r="E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6"/>
      <c r="EK457" s="6"/>
      <c r="EL457" s="6"/>
      <c r="EM457" s="6"/>
      <c r="EN457" s="6"/>
      <c r="EO457" s="6"/>
      <c r="EP457" s="6"/>
      <c r="EQ457" s="6"/>
      <c r="ER457" s="6"/>
      <c r="ES457" s="6"/>
      <c r="ET457" s="6"/>
      <c r="EU457" s="6"/>
      <c r="EV457" s="6"/>
      <c r="EW457" s="6"/>
      <c r="EX457" s="6"/>
      <c r="EY457" s="6"/>
      <c r="EZ457" s="6"/>
      <c r="FA457" s="6"/>
      <c r="FB457" s="6"/>
      <c r="FC457" s="6"/>
      <c r="FD457" s="6"/>
      <c r="FE457" s="6"/>
      <c r="FF457" s="6"/>
      <c r="FG457" s="6"/>
      <c r="FH457" s="6"/>
      <c r="FI457" s="6"/>
      <c r="FJ457" s="6"/>
      <c r="FK457" s="6"/>
      <c r="FL457" s="6"/>
      <c r="FM457" s="6"/>
      <c r="FN457" s="6"/>
      <c r="FO457" s="6"/>
      <c r="FP457" s="6"/>
      <c r="FQ457" s="6"/>
      <c r="FR457" s="6"/>
      <c r="FS457" s="6"/>
      <c r="FT457" s="6"/>
      <c r="FU457" s="6"/>
      <c r="FV457" s="6"/>
      <c r="FW457" s="6"/>
      <c r="FX457" s="6"/>
      <c r="FY457" s="6"/>
      <c r="FZ457" s="6"/>
      <c r="GA457" s="6"/>
      <c r="GB457" s="6"/>
      <c r="GC457" s="6"/>
      <c r="GD457" s="6"/>
      <c r="GE457" s="6"/>
      <c r="GF457" s="6"/>
      <c r="GG457" s="6"/>
      <c r="GH457" s="6"/>
      <c r="GI457" s="6"/>
      <c r="GJ457" s="6"/>
      <c r="GK457" s="6"/>
      <c r="GL457" s="6"/>
      <c r="GM457" s="6"/>
      <c r="GN457" s="6"/>
      <c r="GO457" s="6"/>
      <c r="GP457" s="6"/>
      <c r="GQ457" s="6"/>
      <c r="GR457" s="6"/>
      <c r="GS457" s="6"/>
      <c r="GT457" s="6"/>
      <c r="GU457" s="6"/>
      <c r="GV457" s="6"/>
      <c r="GW457" s="6"/>
      <c r="GX457" s="6"/>
      <c r="GY457" s="6"/>
      <c r="GZ457" s="6"/>
      <c r="HA457" s="6"/>
      <c r="HB457" s="6"/>
      <c r="HC457" s="6"/>
      <c r="HD457" s="6"/>
      <c r="HE457" s="6"/>
      <c r="HF457" s="6"/>
      <c r="HG457" s="6"/>
      <c r="HH457" s="6"/>
      <c r="HI457" s="6"/>
      <c r="HJ457" s="6"/>
      <c r="HK457" s="6"/>
      <c r="HL457" s="6"/>
      <c r="HM457" s="6"/>
      <c r="HN457" s="6"/>
      <c r="HO457" s="6"/>
      <c r="HP457" s="6"/>
      <c r="HQ457" s="6"/>
      <c r="HR457" s="6"/>
      <c r="HS457" s="6"/>
      <c r="HT457" s="6"/>
      <c r="HU457" s="6"/>
      <c r="HV457" s="6"/>
      <c r="HW457" s="6"/>
      <c r="HX457" s="6"/>
      <c r="HY457" s="6"/>
      <c r="HZ457" s="6"/>
      <c r="IA457" s="6"/>
      <c r="IB457" s="6"/>
      <c r="IC457" s="6"/>
      <c r="ID457" s="6"/>
      <c r="IE457" s="6"/>
      <c r="IF457" s="6"/>
      <c r="IG457" s="6"/>
      <c r="IH457" s="6"/>
      <c r="II457" s="6"/>
      <c r="IJ457" s="6"/>
      <c r="IK457" s="6"/>
      <c r="IL457" s="6"/>
      <c r="IM457" s="6"/>
      <c r="IN457" s="6"/>
      <c r="IO457" s="6"/>
      <c r="IP457" s="6"/>
      <c r="IQ457" s="6"/>
      <c r="IR457" s="6"/>
    </row>
    <row r="458" spans="1:252" s="73" customFormat="1" x14ac:dyDescent="0.3">
      <c r="A458" s="6"/>
      <c r="B458" s="6"/>
      <c r="C458" s="6"/>
      <c r="D458" s="6"/>
      <c r="E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6"/>
      <c r="EK458" s="6"/>
      <c r="EL458" s="6"/>
      <c r="EM458" s="6"/>
      <c r="EN458" s="6"/>
      <c r="EO458" s="6"/>
      <c r="EP458" s="6"/>
      <c r="EQ458" s="6"/>
      <c r="ER458" s="6"/>
      <c r="ES458" s="6"/>
      <c r="ET458" s="6"/>
      <c r="EU458" s="6"/>
      <c r="EV458" s="6"/>
      <c r="EW458" s="6"/>
      <c r="EX458" s="6"/>
      <c r="EY458" s="6"/>
      <c r="EZ458" s="6"/>
      <c r="FA458" s="6"/>
      <c r="FB458" s="6"/>
      <c r="FC458" s="6"/>
      <c r="FD458" s="6"/>
      <c r="FE458" s="6"/>
      <c r="FF458" s="6"/>
      <c r="FG458" s="6"/>
      <c r="FH458" s="6"/>
      <c r="FI458" s="6"/>
      <c r="FJ458" s="6"/>
      <c r="FK458" s="6"/>
      <c r="FL458" s="6"/>
      <c r="FM458" s="6"/>
      <c r="FN458" s="6"/>
      <c r="FO458" s="6"/>
      <c r="FP458" s="6"/>
      <c r="FQ458" s="6"/>
      <c r="FR458" s="6"/>
      <c r="FS458" s="6"/>
      <c r="FT458" s="6"/>
      <c r="FU458" s="6"/>
      <c r="FV458" s="6"/>
      <c r="FW458" s="6"/>
      <c r="FX458" s="6"/>
      <c r="FY458" s="6"/>
      <c r="FZ458" s="6"/>
      <c r="GA458" s="6"/>
      <c r="GB458" s="6"/>
      <c r="GC458" s="6"/>
      <c r="GD458" s="6"/>
      <c r="GE458" s="6"/>
      <c r="GF458" s="6"/>
      <c r="GG458" s="6"/>
      <c r="GH458" s="6"/>
      <c r="GI458" s="6"/>
      <c r="GJ458" s="6"/>
      <c r="GK458" s="6"/>
      <c r="GL458" s="6"/>
      <c r="GM458" s="6"/>
      <c r="GN458" s="6"/>
      <c r="GO458" s="6"/>
      <c r="GP458" s="6"/>
      <c r="GQ458" s="6"/>
      <c r="GR458" s="6"/>
      <c r="GS458" s="6"/>
      <c r="GT458" s="6"/>
      <c r="GU458" s="6"/>
      <c r="GV458" s="6"/>
      <c r="GW458" s="6"/>
      <c r="GX458" s="6"/>
      <c r="GY458" s="6"/>
      <c r="GZ458" s="6"/>
      <c r="HA458" s="6"/>
      <c r="HB458" s="6"/>
      <c r="HC458" s="6"/>
      <c r="HD458" s="6"/>
      <c r="HE458" s="6"/>
      <c r="HF458" s="6"/>
      <c r="HG458" s="6"/>
      <c r="HH458" s="6"/>
      <c r="HI458" s="6"/>
      <c r="HJ458" s="6"/>
      <c r="HK458" s="6"/>
      <c r="HL458" s="6"/>
      <c r="HM458" s="6"/>
      <c r="HN458" s="6"/>
      <c r="HO458" s="6"/>
      <c r="HP458" s="6"/>
      <c r="HQ458" s="6"/>
      <c r="HR458" s="6"/>
      <c r="HS458" s="6"/>
      <c r="HT458" s="6"/>
      <c r="HU458" s="6"/>
      <c r="HV458" s="6"/>
      <c r="HW458" s="6"/>
      <c r="HX458" s="6"/>
      <c r="HY458" s="6"/>
      <c r="HZ458" s="6"/>
      <c r="IA458" s="6"/>
      <c r="IB458" s="6"/>
      <c r="IC458" s="6"/>
      <c r="ID458" s="6"/>
      <c r="IE458" s="6"/>
      <c r="IF458" s="6"/>
      <c r="IG458" s="6"/>
      <c r="IH458" s="6"/>
      <c r="II458" s="6"/>
      <c r="IJ458" s="6"/>
      <c r="IK458" s="6"/>
      <c r="IL458" s="6"/>
      <c r="IM458" s="6"/>
      <c r="IN458" s="6"/>
      <c r="IO458" s="6"/>
      <c r="IP458" s="6"/>
      <c r="IQ458" s="6"/>
      <c r="IR458" s="6"/>
    </row>
    <row r="459" spans="1:252" s="73" customFormat="1" x14ac:dyDescent="0.3">
      <c r="A459" s="6"/>
      <c r="B459" s="6"/>
      <c r="C459" s="6"/>
      <c r="D459" s="6"/>
      <c r="E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6"/>
      <c r="EK459" s="6"/>
      <c r="EL459" s="6"/>
      <c r="EM459" s="6"/>
      <c r="EN459" s="6"/>
      <c r="EO459" s="6"/>
      <c r="EP459" s="6"/>
      <c r="EQ459" s="6"/>
      <c r="ER459" s="6"/>
      <c r="ES459" s="6"/>
      <c r="ET459" s="6"/>
      <c r="EU459" s="6"/>
      <c r="EV459" s="6"/>
      <c r="EW459" s="6"/>
      <c r="EX459" s="6"/>
      <c r="EY459" s="6"/>
      <c r="EZ459" s="6"/>
      <c r="FA459" s="6"/>
      <c r="FB459" s="6"/>
      <c r="FC459" s="6"/>
      <c r="FD459" s="6"/>
      <c r="FE459" s="6"/>
      <c r="FF459" s="6"/>
      <c r="FG459" s="6"/>
      <c r="FH459" s="6"/>
      <c r="FI459" s="6"/>
      <c r="FJ459" s="6"/>
      <c r="FK459" s="6"/>
      <c r="FL459" s="6"/>
      <c r="FM459" s="6"/>
      <c r="FN459" s="6"/>
      <c r="FO459" s="6"/>
      <c r="FP459" s="6"/>
      <c r="FQ459" s="6"/>
      <c r="FR459" s="6"/>
      <c r="FS459" s="6"/>
      <c r="FT459" s="6"/>
      <c r="FU459" s="6"/>
      <c r="FV459" s="6"/>
      <c r="FW459" s="6"/>
      <c r="FX459" s="6"/>
      <c r="FY459" s="6"/>
      <c r="FZ459" s="6"/>
      <c r="GA459" s="6"/>
      <c r="GB459" s="6"/>
      <c r="GC459" s="6"/>
      <c r="GD459" s="6"/>
      <c r="GE459" s="6"/>
      <c r="GF459" s="6"/>
      <c r="GG459" s="6"/>
      <c r="GH459" s="6"/>
      <c r="GI459" s="6"/>
      <c r="GJ459" s="6"/>
      <c r="GK459" s="6"/>
      <c r="GL459" s="6"/>
      <c r="GM459" s="6"/>
      <c r="GN459" s="6"/>
      <c r="GO459" s="6"/>
      <c r="GP459" s="6"/>
      <c r="GQ459" s="6"/>
      <c r="GR459" s="6"/>
      <c r="GS459" s="6"/>
      <c r="GT459" s="6"/>
      <c r="GU459" s="6"/>
      <c r="GV459" s="6"/>
      <c r="GW459" s="6"/>
      <c r="GX459" s="6"/>
      <c r="GY459" s="6"/>
      <c r="GZ459" s="6"/>
      <c r="HA459" s="6"/>
      <c r="HB459" s="6"/>
      <c r="HC459" s="6"/>
      <c r="HD459" s="6"/>
      <c r="HE459" s="6"/>
      <c r="HF459" s="6"/>
      <c r="HG459" s="6"/>
      <c r="HH459" s="6"/>
      <c r="HI459" s="6"/>
      <c r="HJ459" s="6"/>
      <c r="HK459" s="6"/>
      <c r="HL459" s="6"/>
      <c r="HM459" s="6"/>
      <c r="HN459" s="6"/>
      <c r="HO459" s="6"/>
      <c r="HP459" s="6"/>
      <c r="HQ459" s="6"/>
      <c r="HR459" s="6"/>
      <c r="HS459" s="6"/>
      <c r="HT459" s="6"/>
      <c r="HU459" s="6"/>
      <c r="HV459" s="6"/>
      <c r="HW459" s="6"/>
      <c r="HX459" s="6"/>
      <c r="HY459" s="6"/>
      <c r="HZ459" s="6"/>
      <c r="IA459" s="6"/>
      <c r="IB459" s="6"/>
      <c r="IC459" s="6"/>
      <c r="ID459" s="6"/>
      <c r="IE459" s="6"/>
      <c r="IF459" s="6"/>
      <c r="IG459" s="6"/>
      <c r="IH459" s="6"/>
      <c r="II459" s="6"/>
      <c r="IJ459" s="6"/>
      <c r="IK459" s="6"/>
      <c r="IL459" s="6"/>
      <c r="IM459" s="6"/>
      <c r="IN459" s="6"/>
      <c r="IO459" s="6"/>
      <c r="IP459" s="6"/>
      <c r="IQ459" s="6"/>
      <c r="IR459" s="6"/>
    </row>
    <row r="460" spans="1:252" s="73" customFormat="1" x14ac:dyDescent="0.3">
      <c r="A460" s="6"/>
      <c r="B460" s="6"/>
      <c r="C460" s="6"/>
      <c r="D460" s="6"/>
      <c r="E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6"/>
      <c r="EK460" s="6"/>
      <c r="EL460" s="6"/>
      <c r="EM460" s="6"/>
      <c r="EN460" s="6"/>
      <c r="EO460" s="6"/>
      <c r="EP460" s="6"/>
      <c r="EQ460" s="6"/>
      <c r="ER460" s="6"/>
      <c r="ES460" s="6"/>
      <c r="ET460" s="6"/>
      <c r="EU460" s="6"/>
      <c r="EV460" s="6"/>
      <c r="EW460" s="6"/>
      <c r="EX460" s="6"/>
      <c r="EY460" s="6"/>
      <c r="EZ460" s="6"/>
      <c r="FA460" s="6"/>
      <c r="FB460" s="6"/>
      <c r="FC460" s="6"/>
      <c r="FD460" s="6"/>
      <c r="FE460" s="6"/>
      <c r="FF460" s="6"/>
      <c r="FG460" s="6"/>
      <c r="FH460" s="6"/>
      <c r="FI460" s="6"/>
      <c r="FJ460" s="6"/>
      <c r="FK460" s="6"/>
      <c r="FL460" s="6"/>
      <c r="FM460" s="6"/>
      <c r="FN460" s="6"/>
      <c r="FO460" s="6"/>
      <c r="FP460" s="6"/>
      <c r="FQ460" s="6"/>
      <c r="FR460" s="6"/>
      <c r="FS460" s="6"/>
      <c r="FT460" s="6"/>
      <c r="FU460" s="6"/>
      <c r="FV460" s="6"/>
      <c r="FW460" s="6"/>
      <c r="FX460" s="6"/>
      <c r="FY460" s="6"/>
      <c r="FZ460" s="6"/>
      <c r="GA460" s="6"/>
      <c r="GB460" s="6"/>
      <c r="GC460" s="6"/>
      <c r="GD460" s="6"/>
      <c r="GE460" s="6"/>
      <c r="GF460" s="6"/>
      <c r="GG460" s="6"/>
      <c r="GH460" s="6"/>
      <c r="GI460" s="6"/>
      <c r="GJ460" s="6"/>
      <c r="GK460" s="6"/>
      <c r="GL460" s="6"/>
      <c r="GM460" s="6"/>
      <c r="GN460" s="6"/>
      <c r="GO460" s="6"/>
      <c r="GP460" s="6"/>
      <c r="GQ460" s="6"/>
      <c r="GR460" s="6"/>
      <c r="GS460" s="6"/>
      <c r="GT460" s="6"/>
      <c r="GU460" s="6"/>
      <c r="GV460" s="6"/>
      <c r="GW460" s="6"/>
      <c r="GX460" s="6"/>
      <c r="GY460" s="6"/>
      <c r="GZ460" s="6"/>
      <c r="HA460" s="6"/>
      <c r="HB460" s="6"/>
      <c r="HC460" s="6"/>
      <c r="HD460" s="6"/>
      <c r="HE460" s="6"/>
      <c r="HF460" s="6"/>
      <c r="HG460" s="6"/>
      <c r="HH460" s="6"/>
      <c r="HI460" s="6"/>
      <c r="HJ460" s="6"/>
      <c r="HK460" s="6"/>
      <c r="HL460" s="6"/>
      <c r="HM460" s="6"/>
      <c r="HN460" s="6"/>
      <c r="HO460" s="6"/>
      <c r="HP460" s="6"/>
      <c r="HQ460" s="6"/>
      <c r="HR460" s="6"/>
      <c r="HS460" s="6"/>
      <c r="HT460" s="6"/>
      <c r="HU460" s="6"/>
      <c r="HV460" s="6"/>
      <c r="HW460" s="6"/>
      <c r="HX460" s="6"/>
      <c r="HY460" s="6"/>
      <c r="HZ460" s="6"/>
      <c r="IA460" s="6"/>
      <c r="IB460" s="6"/>
      <c r="IC460" s="6"/>
      <c r="ID460" s="6"/>
      <c r="IE460" s="6"/>
      <c r="IF460" s="6"/>
      <c r="IG460" s="6"/>
      <c r="IH460" s="6"/>
      <c r="II460" s="6"/>
      <c r="IJ460" s="6"/>
      <c r="IK460" s="6"/>
      <c r="IL460" s="6"/>
      <c r="IM460" s="6"/>
      <c r="IN460" s="6"/>
      <c r="IO460" s="6"/>
      <c r="IP460" s="6"/>
      <c r="IQ460" s="6"/>
      <c r="IR460" s="6"/>
    </row>
    <row r="461" spans="1:252" s="73" customFormat="1" x14ac:dyDescent="0.3">
      <c r="A461" s="6"/>
      <c r="B461" s="6"/>
      <c r="C461" s="6"/>
      <c r="D461" s="6"/>
      <c r="E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6"/>
      <c r="EK461" s="6"/>
      <c r="EL461" s="6"/>
      <c r="EM461" s="6"/>
      <c r="EN461" s="6"/>
      <c r="EO461" s="6"/>
      <c r="EP461" s="6"/>
      <c r="EQ461" s="6"/>
      <c r="ER461" s="6"/>
      <c r="ES461" s="6"/>
      <c r="ET461" s="6"/>
      <c r="EU461" s="6"/>
      <c r="EV461" s="6"/>
      <c r="EW461" s="6"/>
      <c r="EX461" s="6"/>
      <c r="EY461" s="6"/>
      <c r="EZ461" s="6"/>
      <c r="FA461" s="6"/>
      <c r="FB461" s="6"/>
      <c r="FC461" s="6"/>
      <c r="FD461" s="6"/>
      <c r="FE461" s="6"/>
      <c r="FF461" s="6"/>
      <c r="FG461" s="6"/>
      <c r="FH461" s="6"/>
      <c r="FI461" s="6"/>
      <c r="FJ461" s="6"/>
      <c r="FK461" s="6"/>
      <c r="FL461" s="6"/>
      <c r="FM461" s="6"/>
      <c r="FN461" s="6"/>
      <c r="FO461" s="6"/>
      <c r="FP461" s="6"/>
      <c r="FQ461" s="6"/>
      <c r="FR461" s="6"/>
      <c r="FS461" s="6"/>
      <c r="FT461" s="6"/>
      <c r="FU461" s="6"/>
      <c r="FV461" s="6"/>
      <c r="FW461" s="6"/>
      <c r="FX461" s="6"/>
      <c r="FY461" s="6"/>
      <c r="FZ461" s="6"/>
      <c r="GA461" s="6"/>
      <c r="GB461" s="6"/>
      <c r="GC461" s="6"/>
      <c r="GD461" s="6"/>
      <c r="GE461" s="6"/>
      <c r="GF461" s="6"/>
      <c r="GG461" s="6"/>
      <c r="GH461" s="6"/>
      <c r="GI461" s="6"/>
      <c r="GJ461" s="6"/>
      <c r="GK461" s="6"/>
      <c r="GL461" s="6"/>
      <c r="GM461" s="6"/>
      <c r="GN461" s="6"/>
      <c r="GO461" s="6"/>
      <c r="GP461" s="6"/>
      <c r="GQ461" s="6"/>
      <c r="GR461" s="6"/>
      <c r="GS461" s="6"/>
      <c r="GT461" s="6"/>
      <c r="GU461" s="6"/>
      <c r="GV461" s="6"/>
      <c r="GW461" s="6"/>
      <c r="GX461" s="6"/>
      <c r="GY461" s="6"/>
      <c r="GZ461" s="6"/>
      <c r="HA461" s="6"/>
      <c r="HB461" s="6"/>
      <c r="HC461" s="6"/>
      <c r="HD461" s="6"/>
      <c r="HE461" s="6"/>
      <c r="HF461" s="6"/>
      <c r="HG461" s="6"/>
      <c r="HH461" s="6"/>
      <c r="HI461" s="6"/>
      <c r="HJ461" s="6"/>
      <c r="HK461" s="6"/>
      <c r="HL461" s="6"/>
      <c r="HM461" s="6"/>
      <c r="HN461" s="6"/>
      <c r="HO461" s="6"/>
      <c r="HP461" s="6"/>
      <c r="HQ461" s="6"/>
      <c r="HR461" s="6"/>
      <c r="HS461" s="6"/>
      <c r="HT461" s="6"/>
      <c r="HU461" s="6"/>
      <c r="HV461" s="6"/>
      <c r="HW461" s="6"/>
      <c r="HX461" s="6"/>
      <c r="HY461" s="6"/>
      <c r="HZ461" s="6"/>
      <c r="IA461" s="6"/>
      <c r="IB461" s="6"/>
      <c r="IC461" s="6"/>
      <c r="ID461" s="6"/>
      <c r="IE461" s="6"/>
      <c r="IF461" s="6"/>
      <c r="IG461" s="6"/>
      <c r="IH461" s="6"/>
      <c r="II461" s="6"/>
      <c r="IJ461" s="6"/>
      <c r="IK461" s="6"/>
      <c r="IL461" s="6"/>
      <c r="IM461" s="6"/>
      <c r="IN461" s="6"/>
      <c r="IO461" s="6"/>
      <c r="IP461" s="6"/>
      <c r="IQ461" s="6"/>
      <c r="IR461" s="6"/>
    </row>
    <row r="462" spans="1:252" s="73" customFormat="1" x14ac:dyDescent="0.3">
      <c r="A462" s="6"/>
      <c r="B462" s="6"/>
      <c r="C462" s="6"/>
      <c r="D462" s="6"/>
      <c r="E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6"/>
      <c r="EK462" s="6"/>
      <c r="EL462" s="6"/>
      <c r="EM462" s="6"/>
      <c r="EN462" s="6"/>
      <c r="EO462" s="6"/>
      <c r="EP462" s="6"/>
      <c r="EQ462" s="6"/>
      <c r="ER462" s="6"/>
      <c r="ES462" s="6"/>
      <c r="ET462" s="6"/>
      <c r="EU462" s="6"/>
      <c r="EV462" s="6"/>
      <c r="EW462" s="6"/>
      <c r="EX462" s="6"/>
      <c r="EY462" s="6"/>
      <c r="EZ462" s="6"/>
      <c r="FA462" s="6"/>
      <c r="FB462" s="6"/>
      <c r="FC462" s="6"/>
      <c r="FD462" s="6"/>
      <c r="FE462" s="6"/>
      <c r="FF462" s="6"/>
      <c r="FG462" s="6"/>
      <c r="FH462" s="6"/>
      <c r="FI462" s="6"/>
      <c r="FJ462" s="6"/>
      <c r="FK462" s="6"/>
      <c r="FL462" s="6"/>
      <c r="FM462" s="6"/>
      <c r="FN462" s="6"/>
      <c r="FO462" s="6"/>
      <c r="FP462" s="6"/>
      <c r="FQ462" s="6"/>
      <c r="FR462" s="6"/>
      <c r="FS462" s="6"/>
      <c r="FT462" s="6"/>
      <c r="FU462" s="6"/>
      <c r="FV462" s="6"/>
      <c r="FW462" s="6"/>
      <c r="FX462" s="6"/>
      <c r="FY462" s="6"/>
      <c r="FZ462" s="6"/>
      <c r="GA462" s="6"/>
      <c r="GB462" s="6"/>
      <c r="GC462" s="6"/>
      <c r="GD462" s="6"/>
      <c r="GE462" s="6"/>
      <c r="GF462" s="6"/>
      <c r="GG462" s="6"/>
      <c r="GH462" s="6"/>
      <c r="GI462" s="6"/>
      <c r="GJ462" s="6"/>
      <c r="GK462" s="6"/>
      <c r="GL462" s="6"/>
      <c r="GM462" s="6"/>
      <c r="GN462" s="6"/>
      <c r="GO462" s="6"/>
      <c r="GP462" s="6"/>
      <c r="GQ462" s="6"/>
      <c r="GR462" s="6"/>
      <c r="GS462" s="6"/>
      <c r="GT462" s="6"/>
      <c r="GU462" s="6"/>
      <c r="GV462" s="6"/>
      <c r="GW462" s="6"/>
      <c r="GX462" s="6"/>
      <c r="GY462" s="6"/>
      <c r="GZ462" s="6"/>
      <c r="HA462" s="6"/>
      <c r="HB462" s="6"/>
      <c r="HC462" s="6"/>
      <c r="HD462" s="6"/>
      <c r="HE462" s="6"/>
      <c r="HF462" s="6"/>
      <c r="HG462" s="6"/>
      <c r="HH462" s="6"/>
      <c r="HI462" s="6"/>
      <c r="HJ462" s="6"/>
      <c r="HK462" s="6"/>
      <c r="HL462" s="6"/>
      <c r="HM462" s="6"/>
      <c r="HN462" s="6"/>
      <c r="HO462" s="6"/>
      <c r="HP462" s="6"/>
      <c r="HQ462" s="6"/>
      <c r="HR462" s="6"/>
      <c r="HS462" s="6"/>
      <c r="HT462" s="6"/>
      <c r="HU462" s="6"/>
      <c r="HV462" s="6"/>
      <c r="HW462" s="6"/>
      <c r="HX462" s="6"/>
      <c r="HY462" s="6"/>
      <c r="HZ462" s="6"/>
      <c r="IA462" s="6"/>
      <c r="IB462" s="6"/>
      <c r="IC462" s="6"/>
      <c r="ID462" s="6"/>
      <c r="IE462" s="6"/>
      <c r="IF462" s="6"/>
      <c r="IG462" s="6"/>
      <c r="IH462" s="6"/>
      <c r="II462" s="6"/>
      <c r="IJ462" s="6"/>
      <c r="IK462" s="6"/>
      <c r="IL462" s="6"/>
      <c r="IM462" s="6"/>
      <c r="IN462" s="6"/>
      <c r="IO462" s="6"/>
      <c r="IP462" s="6"/>
      <c r="IQ462" s="6"/>
      <c r="IR462" s="6"/>
    </row>
    <row r="463" spans="1:252" s="73" customFormat="1" x14ac:dyDescent="0.3">
      <c r="A463" s="6"/>
      <c r="B463" s="6"/>
      <c r="C463" s="6"/>
      <c r="D463" s="6"/>
      <c r="E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6"/>
      <c r="EK463" s="6"/>
      <c r="EL463" s="6"/>
      <c r="EM463" s="6"/>
      <c r="EN463" s="6"/>
      <c r="EO463" s="6"/>
      <c r="EP463" s="6"/>
      <c r="EQ463" s="6"/>
      <c r="ER463" s="6"/>
      <c r="ES463" s="6"/>
      <c r="ET463" s="6"/>
      <c r="EU463" s="6"/>
      <c r="EV463" s="6"/>
      <c r="EW463" s="6"/>
      <c r="EX463" s="6"/>
      <c r="EY463" s="6"/>
      <c r="EZ463" s="6"/>
      <c r="FA463" s="6"/>
      <c r="FB463" s="6"/>
      <c r="FC463" s="6"/>
      <c r="FD463" s="6"/>
      <c r="FE463" s="6"/>
      <c r="FF463" s="6"/>
      <c r="FG463" s="6"/>
      <c r="FH463" s="6"/>
      <c r="FI463" s="6"/>
      <c r="FJ463" s="6"/>
      <c r="FK463" s="6"/>
      <c r="FL463" s="6"/>
      <c r="FM463" s="6"/>
      <c r="FN463" s="6"/>
      <c r="FO463" s="6"/>
      <c r="FP463" s="6"/>
      <c r="FQ463" s="6"/>
      <c r="FR463" s="6"/>
      <c r="FS463" s="6"/>
      <c r="FT463" s="6"/>
      <c r="FU463" s="6"/>
      <c r="FV463" s="6"/>
      <c r="FW463" s="6"/>
      <c r="FX463" s="6"/>
      <c r="FY463" s="6"/>
      <c r="FZ463" s="6"/>
      <c r="GA463" s="6"/>
      <c r="GB463" s="6"/>
      <c r="GC463" s="6"/>
      <c r="GD463" s="6"/>
      <c r="GE463" s="6"/>
      <c r="GF463" s="6"/>
      <c r="GG463" s="6"/>
      <c r="GH463" s="6"/>
      <c r="GI463" s="6"/>
      <c r="GJ463" s="6"/>
      <c r="GK463" s="6"/>
      <c r="GL463" s="6"/>
      <c r="GM463" s="6"/>
      <c r="GN463" s="6"/>
      <c r="GO463" s="6"/>
      <c r="GP463" s="6"/>
      <c r="GQ463" s="6"/>
      <c r="GR463" s="6"/>
      <c r="GS463" s="6"/>
      <c r="GT463" s="6"/>
      <c r="GU463" s="6"/>
      <c r="GV463" s="6"/>
      <c r="GW463" s="6"/>
      <c r="GX463" s="6"/>
      <c r="GY463" s="6"/>
      <c r="GZ463" s="6"/>
      <c r="HA463" s="6"/>
      <c r="HB463" s="6"/>
      <c r="HC463" s="6"/>
      <c r="HD463" s="6"/>
      <c r="HE463" s="6"/>
      <c r="HF463" s="6"/>
      <c r="HG463" s="6"/>
      <c r="HH463" s="6"/>
      <c r="HI463" s="6"/>
      <c r="HJ463" s="6"/>
      <c r="HK463" s="6"/>
      <c r="HL463" s="6"/>
      <c r="HM463" s="6"/>
      <c r="HN463" s="6"/>
      <c r="HO463" s="6"/>
      <c r="HP463" s="6"/>
      <c r="HQ463" s="6"/>
      <c r="HR463" s="6"/>
      <c r="HS463" s="6"/>
      <c r="HT463" s="6"/>
      <c r="HU463" s="6"/>
      <c r="HV463" s="6"/>
      <c r="HW463" s="6"/>
      <c r="HX463" s="6"/>
      <c r="HY463" s="6"/>
      <c r="HZ463" s="6"/>
      <c r="IA463" s="6"/>
      <c r="IB463" s="6"/>
      <c r="IC463" s="6"/>
      <c r="ID463" s="6"/>
      <c r="IE463" s="6"/>
      <c r="IF463" s="6"/>
      <c r="IG463" s="6"/>
      <c r="IH463" s="6"/>
      <c r="II463" s="6"/>
      <c r="IJ463" s="6"/>
      <c r="IK463" s="6"/>
      <c r="IL463" s="6"/>
      <c r="IM463" s="6"/>
      <c r="IN463" s="6"/>
      <c r="IO463" s="6"/>
      <c r="IP463" s="6"/>
      <c r="IQ463" s="6"/>
      <c r="IR463" s="6"/>
    </row>
    <row r="464" spans="1:252" s="73" customFormat="1" x14ac:dyDescent="0.3">
      <c r="A464" s="6"/>
      <c r="B464" s="6"/>
      <c r="C464" s="6"/>
      <c r="D464" s="6"/>
      <c r="E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6"/>
      <c r="EK464" s="6"/>
      <c r="EL464" s="6"/>
      <c r="EM464" s="6"/>
      <c r="EN464" s="6"/>
      <c r="EO464" s="6"/>
      <c r="EP464" s="6"/>
      <c r="EQ464" s="6"/>
      <c r="ER464" s="6"/>
      <c r="ES464" s="6"/>
      <c r="ET464" s="6"/>
      <c r="EU464" s="6"/>
      <c r="EV464" s="6"/>
      <c r="EW464" s="6"/>
      <c r="EX464" s="6"/>
      <c r="EY464" s="6"/>
      <c r="EZ464" s="6"/>
      <c r="FA464" s="6"/>
      <c r="FB464" s="6"/>
      <c r="FC464" s="6"/>
      <c r="FD464" s="6"/>
      <c r="FE464" s="6"/>
      <c r="FF464" s="6"/>
      <c r="FG464" s="6"/>
      <c r="FH464" s="6"/>
      <c r="FI464" s="6"/>
      <c r="FJ464" s="6"/>
      <c r="FK464" s="6"/>
      <c r="FL464" s="6"/>
      <c r="FM464" s="6"/>
      <c r="FN464" s="6"/>
      <c r="FO464" s="6"/>
      <c r="FP464" s="6"/>
      <c r="FQ464" s="6"/>
      <c r="FR464" s="6"/>
      <c r="FS464" s="6"/>
      <c r="FT464" s="6"/>
      <c r="FU464" s="6"/>
      <c r="FV464" s="6"/>
      <c r="FW464" s="6"/>
      <c r="FX464" s="6"/>
      <c r="FY464" s="6"/>
      <c r="FZ464" s="6"/>
      <c r="GA464" s="6"/>
      <c r="GB464" s="6"/>
      <c r="GC464" s="6"/>
      <c r="GD464" s="6"/>
      <c r="GE464" s="6"/>
      <c r="GF464" s="6"/>
      <c r="GG464" s="6"/>
      <c r="GH464" s="6"/>
      <c r="GI464" s="6"/>
      <c r="GJ464" s="6"/>
      <c r="GK464" s="6"/>
      <c r="GL464" s="6"/>
      <c r="GM464" s="6"/>
      <c r="GN464" s="6"/>
      <c r="GO464" s="6"/>
      <c r="GP464" s="6"/>
      <c r="GQ464" s="6"/>
      <c r="GR464" s="6"/>
      <c r="GS464" s="6"/>
      <c r="GT464" s="6"/>
      <c r="GU464" s="6"/>
      <c r="GV464" s="6"/>
      <c r="GW464" s="6"/>
      <c r="GX464" s="6"/>
      <c r="GY464" s="6"/>
      <c r="GZ464" s="6"/>
      <c r="HA464" s="6"/>
      <c r="HB464" s="6"/>
      <c r="HC464" s="6"/>
      <c r="HD464" s="6"/>
      <c r="HE464" s="6"/>
      <c r="HF464" s="6"/>
      <c r="HG464" s="6"/>
      <c r="HH464" s="6"/>
      <c r="HI464" s="6"/>
      <c r="HJ464" s="6"/>
      <c r="HK464" s="6"/>
      <c r="HL464" s="6"/>
      <c r="HM464" s="6"/>
      <c r="HN464" s="6"/>
      <c r="HO464" s="6"/>
      <c r="HP464" s="6"/>
      <c r="HQ464" s="6"/>
      <c r="HR464" s="6"/>
      <c r="HS464" s="6"/>
      <c r="HT464" s="6"/>
      <c r="HU464" s="6"/>
      <c r="HV464" s="6"/>
      <c r="HW464" s="6"/>
      <c r="HX464" s="6"/>
      <c r="HY464" s="6"/>
      <c r="HZ464" s="6"/>
      <c r="IA464" s="6"/>
      <c r="IB464" s="6"/>
      <c r="IC464" s="6"/>
      <c r="ID464" s="6"/>
      <c r="IE464" s="6"/>
      <c r="IF464" s="6"/>
      <c r="IG464" s="6"/>
      <c r="IH464" s="6"/>
      <c r="II464" s="6"/>
      <c r="IJ464" s="6"/>
      <c r="IK464" s="6"/>
      <c r="IL464" s="6"/>
      <c r="IM464" s="6"/>
      <c r="IN464" s="6"/>
      <c r="IO464" s="6"/>
      <c r="IP464" s="6"/>
      <c r="IQ464" s="6"/>
      <c r="IR464" s="6"/>
    </row>
    <row r="465" spans="1:252" s="73" customFormat="1" x14ac:dyDescent="0.3">
      <c r="A465" s="6"/>
      <c r="B465" s="6"/>
      <c r="C465" s="6"/>
      <c r="D465" s="6"/>
      <c r="E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6"/>
      <c r="FA465" s="6"/>
      <c r="FB465" s="6"/>
      <c r="FC465" s="6"/>
      <c r="FD465" s="6"/>
      <c r="FE465" s="6"/>
      <c r="FF465" s="6"/>
      <c r="FG465" s="6"/>
      <c r="FH465" s="6"/>
      <c r="FI465" s="6"/>
      <c r="FJ465" s="6"/>
      <c r="FK465" s="6"/>
      <c r="FL465" s="6"/>
      <c r="FM465" s="6"/>
      <c r="FN465" s="6"/>
      <c r="FO465" s="6"/>
      <c r="FP465" s="6"/>
      <c r="FQ465" s="6"/>
      <c r="FR465" s="6"/>
      <c r="FS465" s="6"/>
      <c r="FT465" s="6"/>
      <c r="FU465" s="6"/>
      <c r="FV465" s="6"/>
      <c r="FW465" s="6"/>
      <c r="FX465" s="6"/>
      <c r="FY465" s="6"/>
      <c r="FZ465" s="6"/>
      <c r="GA465" s="6"/>
      <c r="GB465" s="6"/>
      <c r="GC465" s="6"/>
      <c r="GD465" s="6"/>
      <c r="GE465" s="6"/>
      <c r="GF465" s="6"/>
      <c r="GG465" s="6"/>
      <c r="GH465" s="6"/>
      <c r="GI465" s="6"/>
      <c r="GJ465" s="6"/>
      <c r="GK465" s="6"/>
      <c r="GL465" s="6"/>
      <c r="GM465" s="6"/>
      <c r="GN465" s="6"/>
      <c r="GO465" s="6"/>
      <c r="GP465" s="6"/>
      <c r="GQ465" s="6"/>
      <c r="GR465" s="6"/>
      <c r="GS465" s="6"/>
      <c r="GT465" s="6"/>
      <c r="GU465" s="6"/>
      <c r="GV465" s="6"/>
      <c r="GW465" s="6"/>
      <c r="GX465" s="6"/>
      <c r="GY465" s="6"/>
      <c r="GZ465" s="6"/>
      <c r="HA465" s="6"/>
      <c r="HB465" s="6"/>
      <c r="HC465" s="6"/>
      <c r="HD465" s="6"/>
      <c r="HE465" s="6"/>
      <c r="HF465" s="6"/>
      <c r="HG465" s="6"/>
      <c r="HH465" s="6"/>
      <c r="HI465" s="6"/>
      <c r="HJ465" s="6"/>
      <c r="HK465" s="6"/>
      <c r="HL465" s="6"/>
      <c r="HM465" s="6"/>
      <c r="HN465" s="6"/>
      <c r="HO465" s="6"/>
      <c r="HP465" s="6"/>
      <c r="HQ465" s="6"/>
      <c r="HR465" s="6"/>
      <c r="HS465" s="6"/>
      <c r="HT465" s="6"/>
      <c r="HU465" s="6"/>
      <c r="HV465" s="6"/>
      <c r="HW465" s="6"/>
      <c r="HX465" s="6"/>
      <c r="HY465" s="6"/>
      <c r="HZ465" s="6"/>
      <c r="IA465" s="6"/>
      <c r="IB465" s="6"/>
      <c r="IC465" s="6"/>
      <c r="ID465" s="6"/>
      <c r="IE465" s="6"/>
      <c r="IF465" s="6"/>
      <c r="IG465" s="6"/>
      <c r="IH465" s="6"/>
      <c r="II465" s="6"/>
      <c r="IJ465" s="6"/>
      <c r="IK465" s="6"/>
      <c r="IL465" s="6"/>
      <c r="IM465" s="6"/>
      <c r="IN465" s="6"/>
      <c r="IO465" s="6"/>
      <c r="IP465" s="6"/>
      <c r="IQ465" s="6"/>
      <c r="IR465" s="6"/>
    </row>
    <row r="466" spans="1:252" s="73" customFormat="1" x14ac:dyDescent="0.3">
      <c r="A466" s="6"/>
      <c r="B466" s="6"/>
      <c r="C466" s="6"/>
      <c r="D466" s="6"/>
      <c r="E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6"/>
      <c r="FA466" s="6"/>
      <c r="FB466" s="6"/>
      <c r="FC466" s="6"/>
      <c r="FD466" s="6"/>
      <c r="FE466" s="6"/>
      <c r="FF466" s="6"/>
      <c r="FG466" s="6"/>
      <c r="FH466" s="6"/>
      <c r="FI466" s="6"/>
      <c r="FJ466" s="6"/>
      <c r="FK466" s="6"/>
      <c r="FL466" s="6"/>
      <c r="FM466" s="6"/>
      <c r="FN466" s="6"/>
      <c r="FO466" s="6"/>
      <c r="FP466" s="6"/>
      <c r="FQ466" s="6"/>
      <c r="FR466" s="6"/>
      <c r="FS466" s="6"/>
      <c r="FT466" s="6"/>
      <c r="FU466" s="6"/>
      <c r="FV466" s="6"/>
      <c r="FW466" s="6"/>
      <c r="FX466" s="6"/>
      <c r="FY466" s="6"/>
      <c r="FZ466" s="6"/>
      <c r="GA466" s="6"/>
      <c r="GB466" s="6"/>
      <c r="GC466" s="6"/>
      <c r="GD466" s="6"/>
      <c r="GE466" s="6"/>
      <c r="GF466" s="6"/>
      <c r="GG466" s="6"/>
      <c r="GH466" s="6"/>
      <c r="GI466" s="6"/>
      <c r="GJ466" s="6"/>
      <c r="GK466" s="6"/>
      <c r="GL466" s="6"/>
      <c r="GM466" s="6"/>
      <c r="GN466" s="6"/>
      <c r="GO466" s="6"/>
      <c r="GP466" s="6"/>
      <c r="GQ466" s="6"/>
      <c r="GR466" s="6"/>
      <c r="GS466" s="6"/>
      <c r="GT466" s="6"/>
      <c r="GU466" s="6"/>
      <c r="GV466" s="6"/>
      <c r="GW466" s="6"/>
      <c r="GX466" s="6"/>
      <c r="GY466" s="6"/>
      <c r="GZ466" s="6"/>
      <c r="HA466" s="6"/>
      <c r="HB466" s="6"/>
      <c r="HC466" s="6"/>
      <c r="HD466" s="6"/>
      <c r="HE466" s="6"/>
      <c r="HF466" s="6"/>
      <c r="HG466" s="6"/>
      <c r="HH466" s="6"/>
      <c r="HI466" s="6"/>
      <c r="HJ466" s="6"/>
      <c r="HK466" s="6"/>
      <c r="HL466" s="6"/>
      <c r="HM466" s="6"/>
      <c r="HN466" s="6"/>
      <c r="HO466" s="6"/>
      <c r="HP466" s="6"/>
      <c r="HQ466" s="6"/>
      <c r="HR466" s="6"/>
      <c r="HS466" s="6"/>
      <c r="HT466" s="6"/>
      <c r="HU466" s="6"/>
      <c r="HV466" s="6"/>
      <c r="HW466" s="6"/>
      <c r="HX466" s="6"/>
      <c r="HY466" s="6"/>
      <c r="HZ466" s="6"/>
      <c r="IA466" s="6"/>
      <c r="IB466" s="6"/>
      <c r="IC466" s="6"/>
      <c r="ID466" s="6"/>
      <c r="IE466" s="6"/>
      <c r="IF466" s="6"/>
      <c r="IG466" s="6"/>
      <c r="IH466" s="6"/>
      <c r="II466" s="6"/>
      <c r="IJ466" s="6"/>
      <c r="IK466" s="6"/>
      <c r="IL466" s="6"/>
      <c r="IM466" s="6"/>
      <c r="IN466" s="6"/>
      <c r="IO466" s="6"/>
      <c r="IP466" s="6"/>
      <c r="IQ466" s="6"/>
      <c r="IR466" s="6"/>
    </row>
    <row r="467" spans="1:252" s="73" customFormat="1" x14ac:dyDescent="0.3">
      <c r="A467" s="6"/>
      <c r="B467" s="6"/>
      <c r="C467" s="6"/>
      <c r="D467" s="6"/>
      <c r="E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6"/>
      <c r="EK467" s="6"/>
      <c r="EL467" s="6"/>
      <c r="EM467" s="6"/>
      <c r="EN467" s="6"/>
      <c r="EO467" s="6"/>
      <c r="EP467" s="6"/>
      <c r="EQ467" s="6"/>
      <c r="ER467" s="6"/>
      <c r="ES467" s="6"/>
      <c r="ET467" s="6"/>
      <c r="EU467" s="6"/>
      <c r="EV467" s="6"/>
      <c r="EW467" s="6"/>
      <c r="EX467" s="6"/>
      <c r="EY467" s="6"/>
      <c r="EZ467" s="6"/>
      <c r="FA467" s="6"/>
      <c r="FB467" s="6"/>
      <c r="FC467" s="6"/>
      <c r="FD467" s="6"/>
      <c r="FE467" s="6"/>
      <c r="FF467" s="6"/>
      <c r="FG467" s="6"/>
      <c r="FH467" s="6"/>
      <c r="FI467" s="6"/>
      <c r="FJ467" s="6"/>
      <c r="FK467" s="6"/>
      <c r="FL467" s="6"/>
      <c r="FM467" s="6"/>
      <c r="FN467" s="6"/>
      <c r="FO467" s="6"/>
      <c r="FP467" s="6"/>
      <c r="FQ467" s="6"/>
      <c r="FR467" s="6"/>
      <c r="FS467" s="6"/>
      <c r="FT467" s="6"/>
      <c r="FU467" s="6"/>
      <c r="FV467" s="6"/>
      <c r="FW467" s="6"/>
      <c r="FX467" s="6"/>
      <c r="FY467" s="6"/>
      <c r="FZ467" s="6"/>
      <c r="GA467" s="6"/>
      <c r="GB467" s="6"/>
      <c r="GC467" s="6"/>
      <c r="GD467" s="6"/>
      <c r="GE467" s="6"/>
      <c r="GF467" s="6"/>
      <c r="GG467" s="6"/>
      <c r="GH467" s="6"/>
      <c r="GI467" s="6"/>
      <c r="GJ467" s="6"/>
      <c r="GK467" s="6"/>
      <c r="GL467" s="6"/>
      <c r="GM467" s="6"/>
      <c r="GN467" s="6"/>
      <c r="GO467" s="6"/>
      <c r="GP467" s="6"/>
      <c r="GQ467" s="6"/>
      <c r="GR467" s="6"/>
      <c r="GS467" s="6"/>
      <c r="GT467" s="6"/>
      <c r="GU467" s="6"/>
      <c r="GV467" s="6"/>
      <c r="GW467" s="6"/>
      <c r="GX467" s="6"/>
      <c r="GY467" s="6"/>
      <c r="GZ467" s="6"/>
      <c r="HA467" s="6"/>
      <c r="HB467" s="6"/>
      <c r="HC467" s="6"/>
      <c r="HD467" s="6"/>
      <c r="HE467" s="6"/>
      <c r="HF467" s="6"/>
      <c r="HG467" s="6"/>
      <c r="HH467" s="6"/>
      <c r="HI467" s="6"/>
      <c r="HJ467" s="6"/>
      <c r="HK467" s="6"/>
      <c r="HL467" s="6"/>
      <c r="HM467" s="6"/>
      <c r="HN467" s="6"/>
      <c r="HO467" s="6"/>
      <c r="HP467" s="6"/>
      <c r="HQ467" s="6"/>
      <c r="HR467" s="6"/>
      <c r="HS467" s="6"/>
      <c r="HT467" s="6"/>
      <c r="HU467" s="6"/>
      <c r="HV467" s="6"/>
      <c r="HW467" s="6"/>
      <c r="HX467" s="6"/>
      <c r="HY467" s="6"/>
      <c r="HZ467" s="6"/>
      <c r="IA467" s="6"/>
      <c r="IB467" s="6"/>
      <c r="IC467" s="6"/>
      <c r="ID467" s="6"/>
      <c r="IE467" s="6"/>
      <c r="IF467" s="6"/>
      <c r="IG467" s="6"/>
      <c r="IH467" s="6"/>
      <c r="II467" s="6"/>
      <c r="IJ467" s="6"/>
      <c r="IK467" s="6"/>
      <c r="IL467" s="6"/>
      <c r="IM467" s="6"/>
      <c r="IN467" s="6"/>
      <c r="IO467" s="6"/>
      <c r="IP467" s="6"/>
      <c r="IQ467" s="6"/>
      <c r="IR467" s="6"/>
    </row>
    <row r="468" spans="1:252" s="73" customFormat="1" x14ac:dyDescent="0.3">
      <c r="A468" s="6"/>
      <c r="B468" s="6"/>
      <c r="C468" s="6"/>
      <c r="D468" s="6"/>
      <c r="E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  <c r="FC468" s="6"/>
      <c r="FD468" s="6"/>
      <c r="FE468" s="6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  <c r="FT468" s="6"/>
      <c r="FU468" s="6"/>
      <c r="FV468" s="6"/>
      <c r="FW468" s="6"/>
      <c r="FX468" s="6"/>
      <c r="FY468" s="6"/>
      <c r="FZ468" s="6"/>
      <c r="GA468" s="6"/>
      <c r="GB468" s="6"/>
      <c r="GC468" s="6"/>
      <c r="GD468" s="6"/>
      <c r="GE468" s="6"/>
      <c r="GF468" s="6"/>
      <c r="GG468" s="6"/>
      <c r="GH468" s="6"/>
      <c r="GI468" s="6"/>
      <c r="GJ468" s="6"/>
      <c r="GK468" s="6"/>
      <c r="GL468" s="6"/>
      <c r="GM468" s="6"/>
      <c r="GN468" s="6"/>
      <c r="GO468" s="6"/>
      <c r="GP468" s="6"/>
      <c r="GQ468" s="6"/>
      <c r="GR468" s="6"/>
      <c r="GS468" s="6"/>
      <c r="GT468" s="6"/>
      <c r="GU468" s="6"/>
      <c r="GV468" s="6"/>
      <c r="GW468" s="6"/>
      <c r="GX468" s="6"/>
      <c r="GY468" s="6"/>
      <c r="GZ468" s="6"/>
      <c r="HA468" s="6"/>
      <c r="HB468" s="6"/>
      <c r="HC468" s="6"/>
      <c r="HD468" s="6"/>
      <c r="HE468" s="6"/>
      <c r="HF468" s="6"/>
      <c r="HG468" s="6"/>
      <c r="HH468" s="6"/>
      <c r="HI468" s="6"/>
      <c r="HJ468" s="6"/>
      <c r="HK468" s="6"/>
      <c r="HL468" s="6"/>
      <c r="HM468" s="6"/>
      <c r="HN468" s="6"/>
      <c r="HO468" s="6"/>
      <c r="HP468" s="6"/>
      <c r="HQ468" s="6"/>
      <c r="HR468" s="6"/>
      <c r="HS468" s="6"/>
      <c r="HT468" s="6"/>
      <c r="HU468" s="6"/>
      <c r="HV468" s="6"/>
      <c r="HW468" s="6"/>
      <c r="HX468" s="6"/>
      <c r="HY468" s="6"/>
      <c r="HZ468" s="6"/>
      <c r="IA468" s="6"/>
      <c r="IB468" s="6"/>
      <c r="IC468" s="6"/>
      <c r="ID468" s="6"/>
      <c r="IE468" s="6"/>
      <c r="IF468" s="6"/>
      <c r="IG468" s="6"/>
      <c r="IH468" s="6"/>
      <c r="II468" s="6"/>
      <c r="IJ468" s="6"/>
      <c r="IK468" s="6"/>
      <c r="IL468" s="6"/>
      <c r="IM468" s="6"/>
      <c r="IN468" s="6"/>
      <c r="IO468" s="6"/>
      <c r="IP468" s="6"/>
      <c r="IQ468" s="6"/>
      <c r="IR468" s="6"/>
    </row>
    <row r="469" spans="1:252" s="73" customFormat="1" x14ac:dyDescent="0.3">
      <c r="A469" s="6"/>
      <c r="B469" s="6"/>
      <c r="C469" s="6"/>
      <c r="D469" s="6"/>
      <c r="E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6"/>
      <c r="EK469" s="6"/>
      <c r="EL469" s="6"/>
      <c r="EM469" s="6"/>
      <c r="EN469" s="6"/>
      <c r="EO469" s="6"/>
      <c r="EP469" s="6"/>
      <c r="EQ469" s="6"/>
      <c r="ER469" s="6"/>
      <c r="ES469" s="6"/>
      <c r="ET469" s="6"/>
      <c r="EU469" s="6"/>
      <c r="EV469" s="6"/>
      <c r="EW469" s="6"/>
      <c r="EX469" s="6"/>
      <c r="EY469" s="6"/>
      <c r="EZ469" s="6"/>
      <c r="FA469" s="6"/>
      <c r="FB469" s="6"/>
      <c r="FC469" s="6"/>
      <c r="FD469" s="6"/>
      <c r="FE469" s="6"/>
      <c r="FF469" s="6"/>
      <c r="FG469" s="6"/>
      <c r="FH469" s="6"/>
      <c r="FI469" s="6"/>
      <c r="FJ469" s="6"/>
      <c r="FK469" s="6"/>
      <c r="FL469" s="6"/>
      <c r="FM469" s="6"/>
      <c r="FN469" s="6"/>
      <c r="FO469" s="6"/>
      <c r="FP469" s="6"/>
      <c r="FQ469" s="6"/>
      <c r="FR469" s="6"/>
      <c r="FS469" s="6"/>
      <c r="FT469" s="6"/>
      <c r="FU469" s="6"/>
      <c r="FV469" s="6"/>
      <c r="FW469" s="6"/>
      <c r="FX469" s="6"/>
      <c r="FY469" s="6"/>
      <c r="FZ469" s="6"/>
      <c r="GA469" s="6"/>
      <c r="GB469" s="6"/>
      <c r="GC469" s="6"/>
      <c r="GD469" s="6"/>
      <c r="GE469" s="6"/>
      <c r="GF469" s="6"/>
      <c r="GG469" s="6"/>
      <c r="GH469" s="6"/>
      <c r="GI469" s="6"/>
      <c r="GJ469" s="6"/>
      <c r="GK469" s="6"/>
      <c r="GL469" s="6"/>
      <c r="GM469" s="6"/>
      <c r="GN469" s="6"/>
      <c r="GO469" s="6"/>
      <c r="GP469" s="6"/>
      <c r="GQ469" s="6"/>
      <c r="GR469" s="6"/>
      <c r="GS469" s="6"/>
      <c r="GT469" s="6"/>
      <c r="GU469" s="6"/>
      <c r="GV469" s="6"/>
      <c r="GW469" s="6"/>
      <c r="GX469" s="6"/>
      <c r="GY469" s="6"/>
      <c r="GZ469" s="6"/>
      <c r="HA469" s="6"/>
      <c r="HB469" s="6"/>
      <c r="HC469" s="6"/>
      <c r="HD469" s="6"/>
      <c r="HE469" s="6"/>
      <c r="HF469" s="6"/>
      <c r="HG469" s="6"/>
      <c r="HH469" s="6"/>
      <c r="HI469" s="6"/>
      <c r="HJ469" s="6"/>
      <c r="HK469" s="6"/>
      <c r="HL469" s="6"/>
      <c r="HM469" s="6"/>
      <c r="HN469" s="6"/>
      <c r="HO469" s="6"/>
      <c r="HP469" s="6"/>
      <c r="HQ469" s="6"/>
      <c r="HR469" s="6"/>
      <c r="HS469" s="6"/>
      <c r="HT469" s="6"/>
      <c r="HU469" s="6"/>
      <c r="HV469" s="6"/>
      <c r="HW469" s="6"/>
      <c r="HX469" s="6"/>
      <c r="HY469" s="6"/>
      <c r="HZ469" s="6"/>
      <c r="IA469" s="6"/>
      <c r="IB469" s="6"/>
      <c r="IC469" s="6"/>
      <c r="ID469" s="6"/>
      <c r="IE469" s="6"/>
      <c r="IF469" s="6"/>
      <c r="IG469" s="6"/>
      <c r="IH469" s="6"/>
      <c r="II469" s="6"/>
      <c r="IJ469" s="6"/>
      <c r="IK469" s="6"/>
      <c r="IL469" s="6"/>
      <c r="IM469" s="6"/>
      <c r="IN469" s="6"/>
      <c r="IO469" s="6"/>
      <c r="IP469" s="6"/>
      <c r="IQ469" s="6"/>
      <c r="IR469" s="6"/>
    </row>
    <row r="470" spans="1:252" s="73" customFormat="1" x14ac:dyDescent="0.3">
      <c r="A470" s="6"/>
      <c r="B470" s="6"/>
      <c r="C470" s="6"/>
      <c r="D470" s="6"/>
      <c r="E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6"/>
      <c r="EK470" s="6"/>
      <c r="EL470" s="6"/>
      <c r="EM470" s="6"/>
      <c r="EN470" s="6"/>
      <c r="EO470" s="6"/>
      <c r="EP470" s="6"/>
      <c r="EQ470" s="6"/>
      <c r="ER470" s="6"/>
      <c r="ES470" s="6"/>
      <c r="ET470" s="6"/>
      <c r="EU470" s="6"/>
      <c r="EV470" s="6"/>
      <c r="EW470" s="6"/>
      <c r="EX470" s="6"/>
      <c r="EY470" s="6"/>
      <c r="EZ470" s="6"/>
      <c r="FA470" s="6"/>
      <c r="FB470" s="6"/>
      <c r="FC470" s="6"/>
      <c r="FD470" s="6"/>
      <c r="FE470" s="6"/>
      <c r="FF470" s="6"/>
      <c r="FG470" s="6"/>
      <c r="FH470" s="6"/>
      <c r="FI470" s="6"/>
      <c r="FJ470" s="6"/>
      <c r="FK470" s="6"/>
      <c r="FL470" s="6"/>
      <c r="FM470" s="6"/>
      <c r="FN470" s="6"/>
      <c r="FO470" s="6"/>
      <c r="FP470" s="6"/>
      <c r="FQ470" s="6"/>
      <c r="FR470" s="6"/>
      <c r="FS470" s="6"/>
      <c r="FT470" s="6"/>
      <c r="FU470" s="6"/>
      <c r="FV470" s="6"/>
      <c r="FW470" s="6"/>
      <c r="FX470" s="6"/>
      <c r="FY470" s="6"/>
      <c r="FZ470" s="6"/>
      <c r="GA470" s="6"/>
      <c r="GB470" s="6"/>
      <c r="GC470" s="6"/>
      <c r="GD470" s="6"/>
      <c r="GE470" s="6"/>
      <c r="GF470" s="6"/>
      <c r="GG470" s="6"/>
      <c r="GH470" s="6"/>
      <c r="GI470" s="6"/>
      <c r="GJ470" s="6"/>
      <c r="GK470" s="6"/>
      <c r="GL470" s="6"/>
      <c r="GM470" s="6"/>
      <c r="GN470" s="6"/>
      <c r="GO470" s="6"/>
      <c r="GP470" s="6"/>
      <c r="GQ470" s="6"/>
      <c r="GR470" s="6"/>
      <c r="GS470" s="6"/>
      <c r="GT470" s="6"/>
      <c r="GU470" s="6"/>
      <c r="GV470" s="6"/>
      <c r="GW470" s="6"/>
      <c r="GX470" s="6"/>
      <c r="GY470" s="6"/>
      <c r="GZ470" s="6"/>
      <c r="HA470" s="6"/>
      <c r="HB470" s="6"/>
      <c r="HC470" s="6"/>
      <c r="HD470" s="6"/>
      <c r="HE470" s="6"/>
      <c r="HF470" s="6"/>
      <c r="HG470" s="6"/>
      <c r="HH470" s="6"/>
      <c r="HI470" s="6"/>
      <c r="HJ470" s="6"/>
      <c r="HK470" s="6"/>
      <c r="HL470" s="6"/>
      <c r="HM470" s="6"/>
      <c r="HN470" s="6"/>
      <c r="HO470" s="6"/>
      <c r="HP470" s="6"/>
      <c r="HQ470" s="6"/>
      <c r="HR470" s="6"/>
      <c r="HS470" s="6"/>
      <c r="HT470" s="6"/>
      <c r="HU470" s="6"/>
      <c r="HV470" s="6"/>
      <c r="HW470" s="6"/>
      <c r="HX470" s="6"/>
      <c r="HY470" s="6"/>
      <c r="HZ470" s="6"/>
      <c r="IA470" s="6"/>
      <c r="IB470" s="6"/>
      <c r="IC470" s="6"/>
      <c r="ID470" s="6"/>
      <c r="IE470" s="6"/>
      <c r="IF470" s="6"/>
      <c r="IG470" s="6"/>
      <c r="IH470" s="6"/>
      <c r="II470" s="6"/>
      <c r="IJ470" s="6"/>
      <c r="IK470" s="6"/>
      <c r="IL470" s="6"/>
      <c r="IM470" s="6"/>
      <c r="IN470" s="6"/>
      <c r="IO470" s="6"/>
      <c r="IP470" s="6"/>
      <c r="IQ470" s="6"/>
      <c r="IR470" s="6"/>
    </row>
    <row r="471" spans="1:252" s="73" customFormat="1" x14ac:dyDescent="0.3">
      <c r="A471" s="6"/>
      <c r="B471" s="6"/>
      <c r="C471" s="6"/>
      <c r="D471" s="6"/>
      <c r="E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6"/>
      <c r="EK471" s="6"/>
      <c r="EL471" s="6"/>
      <c r="EM471" s="6"/>
      <c r="EN471" s="6"/>
      <c r="EO471" s="6"/>
      <c r="EP471" s="6"/>
      <c r="EQ471" s="6"/>
      <c r="ER471" s="6"/>
      <c r="ES471" s="6"/>
      <c r="ET471" s="6"/>
      <c r="EU471" s="6"/>
      <c r="EV471" s="6"/>
      <c r="EW471" s="6"/>
      <c r="EX471" s="6"/>
      <c r="EY471" s="6"/>
      <c r="EZ471" s="6"/>
      <c r="FA471" s="6"/>
      <c r="FB471" s="6"/>
      <c r="FC471" s="6"/>
      <c r="FD471" s="6"/>
      <c r="FE471" s="6"/>
      <c r="FF471" s="6"/>
      <c r="FG471" s="6"/>
      <c r="FH471" s="6"/>
      <c r="FI471" s="6"/>
      <c r="FJ471" s="6"/>
      <c r="FK471" s="6"/>
      <c r="FL471" s="6"/>
      <c r="FM471" s="6"/>
      <c r="FN471" s="6"/>
      <c r="FO471" s="6"/>
      <c r="FP471" s="6"/>
      <c r="FQ471" s="6"/>
      <c r="FR471" s="6"/>
      <c r="FS471" s="6"/>
      <c r="FT471" s="6"/>
      <c r="FU471" s="6"/>
      <c r="FV471" s="6"/>
      <c r="FW471" s="6"/>
      <c r="FX471" s="6"/>
      <c r="FY471" s="6"/>
      <c r="FZ471" s="6"/>
      <c r="GA471" s="6"/>
      <c r="GB471" s="6"/>
      <c r="GC471" s="6"/>
      <c r="GD471" s="6"/>
      <c r="GE471" s="6"/>
      <c r="GF471" s="6"/>
      <c r="GG471" s="6"/>
      <c r="GH471" s="6"/>
      <c r="GI471" s="6"/>
      <c r="GJ471" s="6"/>
      <c r="GK471" s="6"/>
      <c r="GL471" s="6"/>
      <c r="GM471" s="6"/>
      <c r="GN471" s="6"/>
      <c r="GO471" s="6"/>
      <c r="GP471" s="6"/>
      <c r="GQ471" s="6"/>
      <c r="GR471" s="6"/>
      <c r="GS471" s="6"/>
      <c r="GT471" s="6"/>
      <c r="GU471" s="6"/>
      <c r="GV471" s="6"/>
      <c r="GW471" s="6"/>
      <c r="GX471" s="6"/>
      <c r="GY471" s="6"/>
      <c r="GZ471" s="6"/>
      <c r="HA471" s="6"/>
      <c r="HB471" s="6"/>
      <c r="HC471" s="6"/>
      <c r="HD471" s="6"/>
      <c r="HE471" s="6"/>
      <c r="HF471" s="6"/>
      <c r="HG471" s="6"/>
      <c r="HH471" s="6"/>
      <c r="HI471" s="6"/>
      <c r="HJ471" s="6"/>
      <c r="HK471" s="6"/>
      <c r="HL471" s="6"/>
      <c r="HM471" s="6"/>
      <c r="HN471" s="6"/>
      <c r="HO471" s="6"/>
      <c r="HP471" s="6"/>
      <c r="HQ471" s="6"/>
      <c r="HR471" s="6"/>
      <c r="HS471" s="6"/>
      <c r="HT471" s="6"/>
      <c r="HU471" s="6"/>
      <c r="HV471" s="6"/>
      <c r="HW471" s="6"/>
      <c r="HX471" s="6"/>
      <c r="HY471" s="6"/>
      <c r="HZ471" s="6"/>
      <c r="IA471" s="6"/>
      <c r="IB471" s="6"/>
      <c r="IC471" s="6"/>
      <c r="ID471" s="6"/>
      <c r="IE471" s="6"/>
      <c r="IF471" s="6"/>
      <c r="IG471" s="6"/>
      <c r="IH471" s="6"/>
      <c r="II471" s="6"/>
      <c r="IJ471" s="6"/>
      <c r="IK471" s="6"/>
      <c r="IL471" s="6"/>
      <c r="IM471" s="6"/>
      <c r="IN471" s="6"/>
      <c r="IO471" s="6"/>
      <c r="IP471" s="6"/>
      <c r="IQ471" s="6"/>
      <c r="IR471" s="6"/>
    </row>
    <row r="472" spans="1:252" s="73" customFormat="1" x14ac:dyDescent="0.3">
      <c r="A472" s="6"/>
      <c r="B472" s="6"/>
      <c r="C472" s="6"/>
      <c r="D472" s="6"/>
      <c r="E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6"/>
      <c r="EK472" s="6"/>
      <c r="EL472" s="6"/>
      <c r="EM472" s="6"/>
      <c r="EN472" s="6"/>
      <c r="EO472" s="6"/>
      <c r="EP472" s="6"/>
      <c r="EQ472" s="6"/>
      <c r="ER472" s="6"/>
      <c r="ES472" s="6"/>
      <c r="ET472" s="6"/>
      <c r="EU472" s="6"/>
      <c r="EV472" s="6"/>
      <c r="EW472" s="6"/>
      <c r="EX472" s="6"/>
      <c r="EY472" s="6"/>
      <c r="EZ472" s="6"/>
      <c r="FA472" s="6"/>
      <c r="FB472" s="6"/>
      <c r="FC472" s="6"/>
      <c r="FD472" s="6"/>
      <c r="FE472" s="6"/>
      <c r="FF472" s="6"/>
      <c r="FG472" s="6"/>
      <c r="FH472" s="6"/>
      <c r="FI472" s="6"/>
      <c r="FJ472" s="6"/>
      <c r="FK472" s="6"/>
      <c r="FL472" s="6"/>
      <c r="FM472" s="6"/>
      <c r="FN472" s="6"/>
      <c r="FO472" s="6"/>
      <c r="FP472" s="6"/>
      <c r="FQ472" s="6"/>
      <c r="FR472" s="6"/>
      <c r="FS472" s="6"/>
      <c r="FT472" s="6"/>
      <c r="FU472" s="6"/>
      <c r="FV472" s="6"/>
      <c r="FW472" s="6"/>
      <c r="FX472" s="6"/>
      <c r="FY472" s="6"/>
      <c r="FZ472" s="6"/>
      <c r="GA472" s="6"/>
      <c r="GB472" s="6"/>
      <c r="GC472" s="6"/>
      <c r="GD472" s="6"/>
      <c r="GE472" s="6"/>
      <c r="GF472" s="6"/>
      <c r="GG472" s="6"/>
      <c r="GH472" s="6"/>
      <c r="GI472" s="6"/>
      <c r="GJ472" s="6"/>
      <c r="GK472" s="6"/>
      <c r="GL472" s="6"/>
      <c r="GM472" s="6"/>
      <c r="GN472" s="6"/>
      <c r="GO472" s="6"/>
      <c r="GP472" s="6"/>
      <c r="GQ472" s="6"/>
      <c r="GR472" s="6"/>
      <c r="GS472" s="6"/>
      <c r="GT472" s="6"/>
      <c r="GU472" s="6"/>
      <c r="GV472" s="6"/>
      <c r="GW472" s="6"/>
      <c r="GX472" s="6"/>
      <c r="GY472" s="6"/>
      <c r="GZ472" s="6"/>
      <c r="HA472" s="6"/>
      <c r="HB472" s="6"/>
      <c r="HC472" s="6"/>
      <c r="HD472" s="6"/>
      <c r="HE472" s="6"/>
      <c r="HF472" s="6"/>
      <c r="HG472" s="6"/>
      <c r="HH472" s="6"/>
      <c r="HI472" s="6"/>
      <c r="HJ472" s="6"/>
      <c r="HK472" s="6"/>
      <c r="HL472" s="6"/>
      <c r="HM472" s="6"/>
      <c r="HN472" s="6"/>
      <c r="HO472" s="6"/>
      <c r="HP472" s="6"/>
      <c r="HQ472" s="6"/>
      <c r="HR472" s="6"/>
      <c r="HS472" s="6"/>
      <c r="HT472" s="6"/>
      <c r="HU472" s="6"/>
      <c r="HV472" s="6"/>
      <c r="HW472" s="6"/>
      <c r="HX472" s="6"/>
      <c r="HY472" s="6"/>
      <c r="HZ472" s="6"/>
      <c r="IA472" s="6"/>
      <c r="IB472" s="6"/>
      <c r="IC472" s="6"/>
      <c r="ID472" s="6"/>
      <c r="IE472" s="6"/>
      <c r="IF472" s="6"/>
      <c r="IG472" s="6"/>
      <c r="IH472" s="6"/>
      <c r="II472" s="6"/>
      <c r="IJ472" s="6"/>
      <c r="IK472" s="6"/>
      <c r="IL472" s="6"/>
      <c r="IM472" s="6"/>
      <c r="IN472" s="6"/>
      <c r="IO472" s="6"/>
      <c r="IP472" s="6"/>
      <c r="IQ472" s="6"/>
      <c r="IR472" s="6"/>
    </row>
    <row r="473" spans="1:252" s="73" customFormat="1" x14ac:dyDescent="0.3">
      <c r="A473" s="6"/>
      <c r="B473" s="6"/>
      <c r="C473" s="6"/>
      <c r="D473" s="6"/>
      <c r="E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6"/>
      <c r="EK473" s="6"/>
      <c r="EL473" s="6"/>
      <c r="EM473" s="6"/>
      <c r="EN473" s="6"/>
      <c r="EO473" s="6"/>
      <c r="EP473" s="6"/>
      <c r="EQ473" s="6"/>
      <c r="ER473" s="6"/>
      <c r="ES473" s="6"/>
      <c r="ET473" s="6"/>
      <c r="EU473" s="6"/>
      <c r="EV473" s="6"/>
      <c r="EW473" s="6"/>
      <c r="EX473" s="6"/>
      <c r="EY473" s="6"/>
      <c r="EZ473" s="6"/>
      <c r="FA473" s="6"/>
      <c r="FB473" s="6"/>
      <c r="FC473" s="6"/>
      <c r="FD473" s="6"/>
      <c r="FE473" s="6"/>
      <c r="FF473" s="6"/>
      <c r="FG473" s="6"/>
      <c r="FH473" s="6"/>
      <c r="FI473" s="6"/>
      <c r="FJ473" s="6"/>
      <c r="FK473" s="6"/>
      <c r="FL473" s="6"/>
      <c r="FM473" s="6"/>
      <c r="FN473" s="6"/>
      <c r="FO473" s="6"/>
      <c r="FP473" s="6"/>
      <c r="FQ473" s="6"/>
      <c r="FR473" s="6"/>
      <c r="FS473" s="6"/>
      <c r="FT473" s="6"/>
      <c r="FU473" s="6"/>
      <c r="FV473" s="6"/>
      <c r="FW473" s="6"/>
      <c r="FX473" s="6"/>
      <c r="FY473" s="6"/>
      <c r="FZ473" s="6"/>
      <c r="GA473" s="6"/>
      <c r="GB473" s="6"/>
      <c r="GC473" s="6"/>
      <c r="GD473" s="6"/>
      <c r="GE473" s="6"/>
      <c r="GF473" s="6"/>
      <c r="GG473" s="6"/>
      <c r="GH473" s="6"/>
      <c r="GI473" s="6"/>
      <c r="GJ473" s="6"/>
      <c r="GK473" s="6"/>
      <c r="GL473" s="6"/>
      <c r="GM473" s="6"/>
      <c r="GN473" s="6"/>
      <c r="GO473" s="6"/>
      <c r="GP473" s="6"/>
      <c r="GQ473" s="6"/>
      <c r="GR473" s="6"/>
      <c r="GS473" s="6"/>
      <c r="GT473" s="6"/>
      <c r="GU473" s="6"/>
      <c r="GV473" s="6"/>
      <c r="GW473" s="6"/>
      <c r="GX473" s="6"/>
      <c r="GY473" s="6"/>
      <c r="GZ473" s="6"/>
      <c r="HA473" s="6"/>
      <c r="HB473" s="6"/>
      <c r="HC473" s="6"/>
      <c r="HD473" s="6"/>
      <c r="HE473" s="6"/>
      <c r="HF473" s="6"/>
      <c r="HG473" s="6"/>
      <c r="HH473" s="6"/>
      <c r="HI473" s="6"/>
      <c r="HJ473" s="6"/>
      <c r="HK473" s="6"/>
      <c r="HL473" s="6"/>
      <c r="HM473" s="6"/>
      <c r="HN473" s="6"/>
      <c r="HO473" s="6"/>
      <c r="HP473" s="6"/>
      <c r="HQ473" s="6"/>
      <c r="HR473" s="6"/>
      <c r="HS473" s="6"/>
      <c r="HT473" s="6"/>
      <c r="HU473" s="6"/>
      <c r="HV473" s="6"/>
      <c r="HW473" s="6"/>
      <c r="HX473" s="6"/>
      <c r="HY473" s="6"/>
      <c r="HZ473" s="6"/>
      <c r="IA473" s="6"/>
      <c r="IB473" s="6"/>
      <c r="IC473" s="6"/>
      <c r="ID473" s="6"/>
      <c r="IE473" s="6"/>
      <c r="IF473" s="6"/>
      <c r="IG473" s="6"/>
      <c r="IH473" s="6"/>
      <c r="II473" s="6"/>
      <c r="IJ473" s="6"/>
      <c r="IK473" s="6"/>
      <c r="IL473" s="6"/>
      <c r="IM473" s="6"/>
      <c r="IN473" s="6"/>
      <c r="IO473" s="6"/>
      <c r="IP473" s="6"/>
      <c r="IQ473" s="6"/>
      <c r="IR473" s="6"/>
    </row>
    <row r="474" spans="1:252" s="73" customFormat="1" x14ac:dyDescent="0.3">
      <c r="A474" s="6"/>
      <c r="B474" s="6"/>
      <c r="C474" s="6"/>
      <c r="D474" s="6"/>
      <c r="E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6"/>
      <c r="EK474" s="6"/>
      <c r="EL474" s="6"/>
      <c r="EM474" s="6"/>
      <c r="EN474" s="6"/>
      <c r="EO474" s="6"/>
      <c r="EP474" s="6"/>
      <c r="EQ474" s="6"/>
      <c r="ER474" s="6"/>
      <c r="ES474" s="6"/>
      <c r="ET474" s="6"/>
      <c r="EU474" s="6"/>
      <c r="EV474" s="6"/>
      <c r="EW474" s="6"/>
      <c r="EX474" s="6"/>
      <c r="EY474" s="6"/>
      <c r="EZ474" s="6"/>
      <c r="FA474" s="6"/>
      <c r="FB474" s="6"/>
      <c r="FC474" s="6"/>
      <c r="FD474" s="6"/>
      <c r="FE474" s="6"/>
      <c r="FF474" s="6"/>
      <c r="FG474" s="6"/>
      <c r="FH474" s="6"/>
      <c r="FI474" s="6"/>
      <c r="FJ474" s="6"/>
      <c r="FK474" s="6"/>
      <c r="FL474" s="6"/>
      <c r="FM474" s="6"/>
      <c r="FN474" s="6"/>
      <c r="FO474" s="6"/>
      <c r="FP474" s="6"/>
      <c r="FQ474" s="6"/>
      <c r="FR474" s="6"/>
      <c r="FS474" s="6"/>
      <c r="FT474" s="6"/>
      <c r="FU474" s="6"/>
      <c r="FV474" s="6"/>
      <c r="FW474" s="6"/>
      <c r="FX474" s="6"/>
      <c r="FY474" s="6"/>
      <c r="FZ474" s="6"/>
      <c r="GA474" s="6"/>
      <c r="GB474" s="6"/>
      <c r="GC474" s="6"/>
      <c r="GD474" s="6"/>
      <c r="GE474" s="6"/>
      <c r="GF474" s="6"/>
      <c r="GG474" s="6"/>
      <c r="GH474" s="6"/>
      <c r="GI474" s="6"/>
      <c r="GJ474" s="6"/>
      <c r="GK474" s="6"/>
      <c r="GL474" s="6"/>
      <c r="GM474" s="6"/>
      <c r="GN474" s="6"/>
      <c r="GO474" s="6"/>
      <c r="GP474" s="6"/>
      <c r="GQ474" s="6"/>
      <c r="GR474" s="6"/>
      <c r="GS474" s="6"/>
      <c r="GT474" s="6"/>
      <c r="GU474" s="6"/>
      <c r="GV474" s="6"/>
      <c r="GW474" s="6"/>
      <c r="GX474" s="6"/>
      <c r="GY474" s="6"/>
      <c r="GZ474" s="6"/>
      <c r="HA474" s="6"/>
      <c r="HB474" s="6"/>
      <c r="HC474" s="6"/>
      <c r="HD474" s="6"/>
      <c r="HE474" s="6"/>
      <c r="HF474" s="6"/>
      <c r="HG474" s="6"/>
      <c r="HH474" s="6"/>
      <c r="HI474" s="6"/>
      <c r="HJ474" s="6"/>
      <c r="HK474" s="6"/>
      <c r="HL474" s="6"/>
      <c r="HM474" s="6"/>
      <c r="HN474" s="6"/>
      <c r="HO474" s="6"/>
      <c r="HP474" s="6"/>
      <c r="HQ474" s="6"/>
      <c r="HR474" s="6"/>
      <c r="HS474" s="6"/>
      <c r="HT474" s="6"/>
      <c r="HU474" s="6"/>
      <c r="HV474" s="6"/>
      <c r="HW474" s="6"/>
      <c r="HX474" s="6"/>
      <c r="HY474" s="6"/>
      <c r="HZ474" s="6"/>
      <c r="IA474" s="6"/>
      <c r="IB474" s="6"/>
      <c r="IC474" s="6"/>
      <c r="ID474" s="6"/>
      <c r="IE474" s="6"/>
      <c r="IF474" s="6"/>
      <c r="IG474" s="6"/>
      <c r="IH474" s="6"/>
      <c r="II474" s="6"/>
      <c r="IJ474" s="6"/>
      <c r="IK474" s="6"/>
      <c r="IL474" s="6"/>
      <c r="IM474" s="6"/>
      <c r="IN474" s="6"/>
      <c r="IO474" s="6"/>
      <c r="IP474" s="6"/>
      <c r="IQ474" s="6"/>
      <c r="IR474" s="6"/>
    </row>
    <row r="475" spans="1:252" s="73" customFormat="1" x14ac:dyDescent="0.3">
      <c r="A475" s="6"/>
      <c r="B475" s="6"/>
      <c r="C475" s="6"/>
      <c r="D475" s="6"/>
      <c r="E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6"/>
      <c r="EK475" s="6"/>
      <c r="EL475" s="6"/>
      <c r="EM475" s="6"/>
      <c r="EN475" s="6"/>
      <c r="EO475" s="6"/>
      <c r="EP475" s="6"/>
      <c r="EQ475" s="6"/>
      <c r="ER475" s="6"/>
      <c r="ES475" s="6"/>
      <c r="ET475" s="6"/>
      <c r="EU475" s="6"/>
      <c r="EV475" s="6"/>
      <c r="EW475" s="6"/>
      <c r="EX475" s="6"/>
      <c r="EY475" s="6"/>
      <c r="EZ475" s="6"/>
      <c r="FA475" s="6"/>
      <c r="FB475" s="6"/>
      <c r="FC475" s="6"/>
      <c r="FD475" s="6"/>
      <c r="FE475" s="6"/>
      <c r="FF475" s="6"/>
      <c r="FG475" s="6"/>
      <c r="FH475" s="6"/>
      <c r="FI475" s="6"/>
      <c r="FJ475" s="6"/>
      <c r="FK475" s="6"/>
      <c r="FL475" s="6"/>
      <c r="FM475" s="6"/>
      <c r="FN475" s="6"/>
      <c r="FO475" s="6"/>
      <c r="FP475" s="6"/>
      <c r="FQ475" s="6"/>
      <c r="FR475" s="6"/>
      <c r="FS475" s="6"/>
      <c r="FT475" s="6"/>
      <c r="FU475" s="6"/>
      <c r="FV475" s="6"/>
      <c r="FW475" s="6"/>
      <c r="FX475" s="6"/>
      <c r="FY475" s="6"/>
      <c r="FZ475" s="6"/>
      <c r="GA475" s="6"/>
      <c r="GB475" s="6"/>
      <c r="GC475" s="6"/>
      <c r="GD475" s="6"/>
      <c r="GE475" s="6"/>
      <c r="GF475" s="6"/>
      <c r="GG475" s="6"/>
      <c r="GH475" s="6"/>
      <c r="GI475" s="6"/>
      <c r="GJ475" s="6"/>
      <c r="GK475" s="6"/>
      <c r="GL475" s="6"/>
      <c r="GM475" s="6"/>
      <c r="GN475" s="6"/>
      <c r="GO475" s="6"/>
      <c r="GP475" s="6"/>
      <c r="GQ475" s="6"/>
      <c r="GR475" s="6"/>
      <c r="GS475" s="6"/>
      <c r="GT475" s="6"/>
      <c r="GU475" s="6"/>
      <c r="GV475" s="6"/>
      <c r="GW475" s="6"/>
      <c r="GX475" s="6"/>
      <c r="GY475" s="6"/>
      <c r="GZ475" s="6"/>
      <c r="HA475" s="6"/>
      <c r="HB475" s="6"/>
      <c r="HC475" s="6"/>
      <c r="HD475" s="6"/>
      <c r="HE475" s="6"/>
      <c r="HF475" s="6"/>
      <c r="HG475" s="6"/>
      <c r="HH475" s="6"/>
      <c r="HI475" s="6"/>
      <c r="HJ475" s="6"/>
      <c r="HK475" s="6"/>
      <c r="HL475" s="6"/>
      <c r="HM475" s="6"/>
      <c r="HN475" s="6"/>
      <c r="HO475" s="6"/>
      <c r="HP475" s="6"/>
      <c r="HQ475" s="6"/>
      <c r="HR475" s="6"/>
      <c r="HS475" s="6"/>
      <c r="HT475" s="6"/>
      <c r="HU475" s="6"/>
      <c r="HV475" s="6"/>
      <c r="HW475" s="6"/>
      <c r="HX475" s="6"/>
      <c r="HY475" s="6"/>
      <c r="HZ475" s="6"/>
      <c r="IA475" s="6"/>
      <c r="IB475" s="6"/>
      <c r="IC475" s="6"/>
      <c r="ID475" s="6"/>
      <c r="IE475" s="6"/>
      <c r="IF475" s="6"/>
      <c r="IG475" s="6"/>
      <c r="IH475" s="6"/>
      <c r="II475" s="6"/>
      <c r="IJ475" s="6"/>
      <c r="IK475" s="6"/>
      <c r="IL475" s="6"/>
      <c r="IM475" s="6"/>
      <c r="IN475" s="6"/>
      <c r="IO475" s="6"/>
      <c r="IP475" s="6"/>
      <c r="IQ475" s="6"/>
      <c r="IR475" s="6"/>
    </row>
    <row r="476" spans="1:252" s="73" customFormat="1" x14ac:dyDescent="0.3">
      <c r="A476" s="6"/>
      <c r="B476" s="6"/>
      <c r="C476" s="6"/>
      <c r="D476" s="6"/>
      <c r="E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6"/>
      <c r="EK476" s="6"/>
      <c r="EL476" s="6"/>
      <c r="EM476" s="6"/>
      <c r="EN476" s="6"/>
      <c r="EO476" s="6"/>
      <c r="EP476" s="6"/>
      <c r="EQ476" s="6"/>
      <c r="ER476" s="6"/>
      <c r="ES476" s="6"/>
      <c r="ET476" s="6"/>
      <c r="EU476" s="6"/>
      <c r="EV476" s="6"/>
      <c r="EW476" s="6"/>
      <c r="EX476" s="6"/>
      <c r="EY476" s="6"/>
      <c r="EZ476" s="6"/>
      <c r="FA476" s="6"/>
      <c r="FB476" s="6"/>
      <c r="FC476" s="6"/>
      <c r="FD476" s="6"/>
      <c r="FE476" s="6"/>
      <c r="FF476" s="6"/>
      <c r="FG476" s="6"/>
      <c r="FH476" s="6"/>
      <c r="FI476" s="6"/>
      <c r="FJ476" s="6"/>
      <c r="FK476" s="6"/>
      <c r="FL476" s="6"/>
      <c r="FM476" s="6"/>
      <c r="FN476" s="6"/>
      <c r="FO476" s="6"/>
      <c r="FP476" s="6"/>
      <c r="FQ476" s="6"/>
      <c r="FR476" s="6"/>
      <c r="FS476" s="6"/>
      <c r="FT476" s="6"/>
      <c r="FU476" s="6"/>
      <c r="FV476" s="6"/>
      <c r="FW476" s="6"/>
      <c r="FX476" s="6"/>
      <c r="FY476" s="6"/>
      <c r="FZ476" s="6"/>
      <c r="GA476" s="6"/>
      <c r="GB476" s="6"/>
      <c r="GC476" s="6"/>
      <c r="GD476" s="6"/>
      <c r="GE476" s="6"/>
      <c r="GF476" s="6"/>
      <c r="GG476" s="6"/>
      <c r="GH476" s="6"/>
      <c r="GI476" s="6"/>
      <c r="GJ476" s="6"/>
      <c r="GK476" s="6"/>
      <c r="GL476" s="6"/>
      <c r="GM476" s="6"/>
      <c r="GN476" s="6"/>
      <c r="GO476" s="6"/>
      <c r="GP476" s="6"/>
      <c r="GQ476" s="6"/>
      <c r="GR476" s="6"/>
      <c r="GS476" s="6"/>
      <c r="GT476" s="6"/>
      <c r="GU476" s="6"/>
      <c r="GV476" s="6"/>
      <c r="GW476" s="6"/>
      <c r="GX476" s="6"/>
      <c r="GY476" s="6"/>
      <c r="GZ476" s="6"/>
      <c r="HA476" s="6"/>
      <c r="HB476" s="6"/>
      <c r="HC476" s="6"/>
      <c r="HD476" s="6"/>
      <c r="HE476" s="6"/>
      <c r="HF476" s="6"/>
      <c r="HG476" s="6"/>
      <c r="HH476" s="6"/>
      <c r="HI476" s="6"/>
      <c r="HJ476" s="6"/>
      <c r="HK476" s="6"/>
      <c r="HL476" s="6"/>
      <c r="HM476" s="6"/>
      <c r="HN476" s="6"/>
      <c r="HO476" s="6"/>
      <c r="HP476" s="6"/>
      <c r="HQ476" s="6"/>
      <c r="HR476" s="6"/>
      <c r="HS476" s="6"/>
      <c r="HT476" s="6"/>
      <c r="HU476" s="6"/>
      <c r="HV476" s="6"/>
      <c r="HW476" s="6"/>
      <c r="HX476" s="6"/>
      <c r="HY476" s="6"/>
      <c r="HZ476" s="6"/>
      <c r="IA476" s="6"/>
      <c r="IB476" s="6"/>
      <c r="IC476" s="6"/>
      <c r="ID476" s="6"/>
      <c r="IE476" s="6"/>
      <c r="IF476" s="6"/>
      <c r="IG476" s="6"/>
      <c r="IH476" s="6"/>
      <c r="II476" s="6"/>
      <c r="IJ476" s="6"/>
      <c r="IK476" s="6"/>
      <c r="IL476" s="6"/>
      <c r="IM476" s="6"/>
      <c r="IN476" s="6"/>
      <c r="IO476" s="6"/>
      <c r="IP476" s="6"/>
      <c r="IQ476" s="6"/>
      <c r="IR476" s="6"/>
    </row>
    <row r="477" spans="1:252" s="73" customFormat="1" x14ac:dyDescent="0.3">
      <c r="A477" s="6"/>
      <c r="B477" s="6"/>
      <c r="C477" s="6"/>
      <c r="D477" s="6"/>
      <c r="E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6"/>
      <c r="EK477" s="6"/>
      <c r="EL477" s="6"/>
      <c r="EM477" s="6"/>
      <c r="EN477" s="6"/>
      <c r="EO477" s="6"/>
      <c r="EP477" s="6"/>
      <c r="EQ477" s="6"/>
      <c r="ER477" s="6"/>
      <c r="ES477" s="6"/>
      <c r="ET477" s="6"/>
      <c r="EU477" s="6"/>
      <c r="EV477" s="6"/>
      <c r="EW477" s="6"/>
      <c r="EX477" s="6"/>
      <c r="EY477" s="6"/>
      <c r="EZ477" s="6"/>
      <c r="FA477" s="6"/>
      <c r="FB477" s="6"/>
      <c r="FC477" s="6"/>
      <c r="FD477" s="6"/>
      <c r="FE477" s="6"/>
      <c r="FF477" s="6"/>
      <c r="FG477" s="6"/>
      <c r="FH477" s="6"/>
      <c r="FI477" s="6"/>
      <c r="FJ477" s="6"/>
      <c r="FK477" s="6"/>
      <c r="FL477" s="6"/>
      <c r="FM477" s="6"/>
      <c r="FN477" s="6"/>
      <c r="FO477" s="6"/>
      <c r="FP477" s="6"/>
      <c r="FQ477" s="6"/>
      <c r="FR477" s="6"/>
      <c r="FS477" s="6"/>
      <c r="FT477" s="6"/>
      <c r="FU477" s="6"/>
      <c r="FV477" s="6"/>
      <c r="FW477" s="6"/>
      <c r="FX477" s="6"/>
      <c r="FY477" s="6"/>
      <c r="FZ477" s="6"/>
      <c r="GA477" s="6"/>
      <c r="GB477" s="6"/>
      <c r="GC477" s="6"/>
      <c r="GD477" s="6"/>
      <c r="GE477" s="6"/>
      <c r="GF477" s="6"/>
      <c r="GG477" s="6"/>
      <c r="GH477" s="6"/>
      <c r="GI477" s="6"/>
      <c r="GJ477" s="6"/>
      <c r="GK477" s="6"/>
      <c r="GL477" s="6"/>
      <c r="GM477" s="6"/>
      <c r="GN477" s="6"/>
      <c r="GO477" s="6"/>
      <c r="GP477" s="6"/>
      <c r="GQ477" s="6"/>
      <c r="GR477" s="6"/>
      <c r="GS477" s="6"/>
      <c r="GT477" s="6"/>
      <c r="GU477" s="6"/>
      <c r="GV477" s="6"/>
      <c r="GW477" s="6"/>
      <c r="GX477" s="6"/>
      <c r="GY477" s="6"/>
      <c r="GZ477" s="6"/>
      <c r="HA477" s="6"/>
      <c r="HB477" s="6"/>
      <c r="HC477" s="6"/>
      <c r="HD477" s="6"/>
      <c r="HE477" s="6"/>
      <c r="HF477" s="6"/>
      <c r="HG477" s="6"/>
      <c r="HH477" s="6"/>
      <c r="HI477" s="6"/>
      <c r="HJ477" s="6"/>
      <c r="HK477" s="6"/>
      <c r="HL477" s="6"/>
      <c r="HM477" s="6"/>
      <c r="HN477" s="6"/>
      <c r="HO477" s="6"/>
      <c r="HP477" s="6"/>
      <c r="HQ477" s="6"/>
      <c r="HR477" s="6"/>
      <c r="HS477" s="6"/>
      <c r="HT477" s="6"/>
      <c r="HU477" s="6"/>
      <c r="HV477" s="6"/>
      <c r="HW477" s="6"/>
      <c r="HX477" s="6"/>
      <c r="HY477" s="6"/>
      <c r="HZ477" s="6"/>
      <c r="IA477" s="6"/>
      <c r="IB477" s="6"/>
      <c r="IC477" s="6"/>
      <c r="ID477" s="6"/>
      <c r="IE477" s="6"/>
      <c r="IF477" s="6"/>
      <c r="IG477" s="6"/>
      <c r="IH477" s="6"/>
      <c r="II477" s="6"/>
      <c r="IJ477" s="6"/>
      <c r="IK477" s="6"/>
      <c r="IL477" s="6"/>
      <c r="IM477" s="6"/>
      <c r="IN477" s="6"/>
      <c r="IO477" s="6"/>
      <c r="IP477" s="6"/>
      <c r="IQ477" s="6"/>
      <c r="IR477" s="6"/>
    </row>
    <row r="478" spans="1:252" s="73" customFormat="1" x14ac:dyDescent="0.3">
      <c r="A478" s="6"/>
      <c r="B478" s="6"/>
      <c r="C478" s="6"/>
      <c r="D478" s="6"/>
      <c r="E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6"/>
      <c r="EK478" s="6"/>
      <c r="EL478" s="6"/>
      <c r="EM478" s="6"/>
      <c r="EN478" s="6"/>
      <c r="EO478" s="6"/>
      <c r="EP478" s="6"/>
      <c r="EQ478" s="6"/>
      <c r="ER478" s="6"/>
      <c r="ES478" s="6"/>
      <c r="ET478" s="6"/>
      <c r="EU478" s="6"/>
      <c r="EV478" s="6"/>
      <c r="EW478" s="6"/>
      <c r="EX478" s="6"/>
      <c r="EY478" s="6"/>
      <c r="EZ478" s="6"/>
      <c r="FA478" s="6"/>
      <c r="FB478" s="6"/>
      <c r="FC478" s="6"/>
      <c r="FD478" s="6"/>
      <c r="FE478" s="6"/>
      <c r="FF478" s="6"/>
      <c r="FG478" s="6"/>
      <c r="FH478" s="6"/>
      <c r="FI478" s="6"/>
      <c r="FJ478" s="6"/>
      <c r="FK478" s="6"/>
      <c r="FL478" s="6"/>
      <c r="FM478" s="6"/>
      <c r="FN478" s="6"/>
      <c r="FO478" s="6"/>
      <c r="FP478" s="6"/>
      <c r="FQ478" s="6"/>
      <c r="FR478" s="6"/>
      <c r="FS478" s="6"/>
      <c r="FT478" s="6"/>
      <c r="FU478" s="6"/>
      <c r="FV478" s="6"/>
      <c r="FW478" s="6"/>
      <c r="FX478" s="6"/>
      <c r="FY478" s="6"/>
      <c r="FZ478" s="6"/>
      <c r="GA478" s="6"/>
      <c r="GB478" s="6"/>
      <c r="GC478" s="6"/>
      <c r="GD478" s="6"/>
      <c r="GE478" s="6"/>
      <c r="GF478" s="6"/>
      <c r="GG478" s="6"/>
      <c r="GH478" s="6"/>
      <c r="GI478" s="6"/>
      <c r="GJ478" s="6"/>
      <c r="GK478" s="6"/>
      <c r="GL478" s="6"/>
      <c r="GM478" s="6"/>
      <c r="GN478" s="6"/>
      <c r="GO478" s="6"/>
      <c r="GP478" s="6"/>
      <c r="GQ478" s="6"/>
      <c r="GR478" s="6"/>
      <c r="GS478" s="6"/>
      <c r="GT478" s="6"/>
      <c r="GU478" s="6"/>
      <c r="GV478" s="6"/>
      <c r="GW478" s="6"/>
      <c r="GX478" s="6"/>
      <c r="GY478" s="6"/>
      <c r="GZ478" s="6"/>
      <c r="HA478" s="6"/>
      <c r="HB478" s="6"/>
      <c r="HC478" s="6"/>
      <c r="HD478" s="6"/>
      <c r="HE478" s="6"/>
      <c r="HF478" s="6"/>
      <c r="HG478" s="6"/>
      <c r="HH478" s="6"/>
      <c r="HI478" s="6"/>
      <c r="HJ478" s="6"/>
      <c r="HK478" s="6"/>
      <c r="HL478" s="6"/>
      <c r="HM478" s="6"/>
      <c r="HN478" s="6"/>
      <c r="HO478" s="6"/>
      <c r="HP478" s="6"/>
      <c r="HQ478" s="6"/>
      <c r="HR478" s="6"/>
      <c r="HS478" s="6"/>
      <c r="HT478" s="6"/>
      <c r="HU478" s="6"/>
      <c r="HV478" s="6"/>
      <c r="HW478" s="6"/>
      <c r="HX478" s="6"/>
      <c r="HY478" s="6"/>
      <c r="HZ478" s="6"/>
      <c r="IA478" s="6"/>
      <c r="IB478" s="6"/>
      <c r="IC478" s="6"/>
      <c r="ID478" s="6"/>
      <c r="IE478" s="6"/>
      <c r="IF478" s="6"/>
      <c r="IG478" s="6"/>
      <c r="IH478" s="6"/>
      <c r="II478" s="6"/>
      <c r="IJ478" s="6"/>
      <c r="IK478" s="6"/>
      <c r="IL478" s="6"/>
      <c r="IM478" s="6"/>
      <c r="IN478" s="6"/>
      <c r="IO478" s="6"/>
      <c r="IP478" s="6"/>
      <c r="IQ478" s="6"/>
      <c r="IR478" s="6"/>
    </row>
    <row r="479" spans="1:252" s="73" customFormat="1" x14ac:dyDescent="0.3">
      <c r="A479" s="6"/>
      <c r="B479" s="6"/>
      <c r="C479" s="6"/>
      <c r="D479" s="6"/>
      <c r="E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  <c r="FC479" s="6"/>
      <c r="FD479" s="6"/>
      <c r="FE479" s="6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  <c r="FT479" s="6"/>
      <c r="FU479" s="6"/>
      <c r="FV479" s="6"/>
      <c r="FW479" s="6"/>
      <c r="FX479" s="6"/>
      <c r="FY479" s="6"/>
      <c r="FZ479" s="6"/>
      <c r="GA479" s="6"/>
      <c r="GB479" s="6"/>
      <c r="GC479" s="6"/>
      <c r="GD479" s="6"/>
      <c r="GE479" s="6"/>
      <c r="GF479" s="6"/>
      <c r="GG479" s="6"/>
      <c r="GH479" s="6"/>
      <c r="GI479" s="6"/>
      <c r="GJ479" s="6"/>
      <c r="GK479" s="6"/>
      <c r="GL479" s="6"/>
      <c r="GM479" s="6"/>
      <c r="GN479" s="6"/>
      <c r="GO479" s="6"/>
      <c r="GP479" s="6"/>
      <c r="GQ479" s="6"/>
      <c r="GR479" s="6"/>
      <c r="GS479" s="6"/>
      <c r="GT479" s="6"/>
      <c r="GU479" s="6"/>
      <c r="GV479" s="6"/>
      <c r="GW479" s="6"/>
      <c r="GX479" s="6"/>
      <c r="GY479" s="6"/>
      <c r="GZ479" s="6"/>
      <c r="HA479" s="6"/>
      <c r="HB479" s="6"/>
      <c r="HC479" s="6"/>
      <c r="HD479" s="6"/>
      <c r="HE479" s="6"/>
      <c r="HF479" s="6"/>
      <c r="HG479" s="6"/>
      <c r="HH479" s="6"/>
      <c r="HI479" s="6"/>
      <c r="HJ479" s="6"/>
      <c r="HK479" s="6"/>
      <c r="HL479" s="6"/>
      <c r="HM479" s="6"/>
      <c r="HN479" s="6"/>
      <c r="HO479" s="6"/>
      <c r="HP479" s="6"/>
      <c r="HQ479" s="6"/>
      <c r="HR479" s="6"/>
      <c r="HS479" s="6"/>
      <c r="HT479" s="6"/>
      <c r="HU479" s="6"/>
      <c r="HV479" s="6"/>
      <c r="HW479" s="6"/>
      <c r="HX479" s="6"/>
      <c r="HY479" s="6"/>
      <c r="HZ479" s="6"/>
      <c r="IA479" s="6"/>
      <c r="IB479" s="6"/>
      <c r="IC479" s="6"/>
      <c r="ID479" s="6"/>
      <c r="IE479" s="6"/>
      <c r="IF479" s="6"/>
      <c r="IG479" s="6"/>
      <c r="IH479" s="6"/>
      <c r="II479" s="6"/>
      <c r="IJ479" s="6"/>
      <c r="IK479" s="6"/>
      <c r="IL479" s="6"/>
      <c r="IM479" s="6"/>
      <c r="IN479" s="6"/>
      <c r="IO479" s="6"/>
      <c r="IP479" s="6"/>
      <c r="IQ479" s="6"/>
      <c r="IR479" s="6"/>
    </row>
    <row r="480" spans="1:252" s="73" customFormat="1" x14ac:dyDescent="0.3">
      <c r="A480" s="6"/>
      <c r="B480" s="6"/>
      <c r="C480" s="6"/>
      <c r="D480" s="6"/>
      <c r="E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6"/>
      <c r="EK480" s="6"/>
      <c r="EL480" s="6"/>
      <c r="EM480" s="6"/>
      <c r="EN480" s="6"/>
      <c r="EO480" s="6"/>
      <c r="EP480" s="6"/>
      <c r="EQ480" s="6"/>
      <c r="ER480" s="6"/>
      <c r="ES480" s="6"/>
      <c r="ET480" s="6"/>
      <c r="EU480" s="6"/>
      <c r="EV480" s="6"/>
      <c r="EW480" s="6"/>
      <c r="EX480" s="6"/>
      <c r="EY480" s="6"/>
      <c r="EZ480" s="6"/>
      <c r="FA480" s="6"/>
      <c r="FB480" s="6"/>
      <c r="FC480" s="6"/>
      <c r="FD480" s="6"/>
      <c r="FE480" s="6"/>
      <c r="FF480" s="6"/>
      <c r="FG480" s="6"/>
      <c r="FH480" s="6"/>
      <c r="FI480" s="6"/>
      <c r="FJ480" s="6"/>
      <c r="FK480" s="6"/>
      <c r="FL480" s="6"/>
      <c r="FM480" s="6"/>
      <c r="FN480" s="6"/>
      <c r="FO480" s="6"/>
      <c r="FP480" s="6"/>
      <c r="FQ480" s="6"/>
      <c r="FR480" s="6"/>
      <c r="FS480" s="6"/>
      <c r="FT480" s="6"/>
      <c r="FU480" s="6"/>
      <c r="FV480" s="6"/>
      <c r="FW480" s="6"/>
      <c r="FX480" s="6"/>
      <c r="FY480" s="6"/>
      <c r="FZ480" s="6"/>
      <c r="GA480" s="6"/>
      <c r="GB480" s="6"/>
      <c r="GC480" s="6"/>
      <c r="GD480" s="6"/>
      <c r="GE480" s="6"/>
      <c r="GF480" s="6"/>
      <c r="GG480" s="6"/>
      <c r="GH480" s="6"/>
      <c r="GI480" s="6"/>
      <c r="GJ480" s="6"/>
      <c r="GK480" s="6"/>
      <c r="GL480" s="6"/>
      <c r="GM480" s="6"/>
      <c r="GN480" s="6"/>
      <c r="GO480" s="6"/>
      <c r="GP480" s="6"/>
      <c r="GQ480" s="6"/>
      <c r="GR480" s="6"/>
      <c r="GS480" s="6"/>
      <c r="GT480" s="6"/>
      <c r="GU480" s="6"/>
      <c r="GV480" s="6"/>
      <c r="GW480" s="6"/>
      <c r="GX480" s="6"/>
      <c r="GY480" s="6"/>
      <c r="GZ480" s="6"/>
      <c r="HA480" s="6"/>
      <c r="HB480" s="6"/>
      <c r="HC480" s="6"/>
      <c r="HD480" s="6"/>
      <c r="HE480" s="6"/>
      <c r="HF480" s="6"/>
      <c r="HG480" s="6"/>
      <c r="HH480" s="6"/>
      <c r="HI480" s="6"/>
      <c r="HJ480" s="6"/>
      <c r="HK480" s="6"/>
      <c r="HL480" s="6"/>
      <c r="HM480" s="6"/>
      <c r="HN480" s="6"/>
      <c r="HO480" s="6"/>
      <c r="HP480" s="6"/>
      <c r="HQ480" s="6"/>
      <c r="HR480" s="6"/>
      <c r="HS480" s="6"/>
      <c r="HT480" s="6"/>
      <c r="HU480" s="6"/>
      <c r="HV480" s="6"/>
      <c r="HW480" s="6"/>
      <c r="HX480" s="6"/>
      <c r="HY480" s="6"/>
      <c r="HZ480" s="6"/>
      <c r="IA480" s="6"/>
      <c r="IB480" s="6"/>
      <c r="IC480" s="6"/>
      <c r="ID480" s="6"/>
      <c r="IE480" s="6"/>
      <c r="IF480" s="6"/>
      <c r="IG480" s="6"/>
      <c r="IH480" s="6"/>
      <c r="II480" s="6"/>
      <c r="IJ480" s="6"/>
      <c r="IK480" s="6"/>
      <c r="IL480" s="6"/>
      <c r="IM480" s="6"/>
      <c r="IN480" s="6"/>
      <c r="IO480" s="6"/>
      <c r="IP480" s="6"/>
      <c r="IQ480" s="6"/>
      <c r="IR480" s="6"/>
    </row>
    <row r="481" spans="1:252" s="73" customFormat="1" x14ac:dyDescent="0.3">
      <c r="A481" s="6"/>
      <c r="B481" s="6"/>
      <c r="C481" s="6"/>
      <c r="D481" s="6"/>
      <c r="E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6"/>
      <c r="EK481" s="6"/>
      <c r="EL481" s="6"/>
      <c r="EM481" s="6"/>
      <c r="EN481" s="6"/>
      <c r="EO481" s="6"/>
      <c r="EP481" s="6"/>
      <c r="EQ481" s="6"/>
      <c r="ER481" s="6"/>
      <c r="ES481" s="6"/>
      <c r="ET481" s="6"/>
      <c r="EU481" s="6"/>
      <c r="EV481" s="6"/>
      <c r="EW481" s="6"/>
      <c r="EX481" s="6"/>
      <c r="EY481" s="6"/>
      <c r="EZ481" s="6"/>
      <c r="FA481" s="6"/>
      <c r="FB481" s="6"/>
      <c r="FC481" s="6"/>
      <c r="FD481" s="6"/>
      <c r="FE481" s="6"/>
      <c r="FF481" s="6"/>
      <c r="FG481" s="6"/>
      <c r="FH481" s="6"/>
      <c r="FI481" s="6"/>
      <c r="FJ481" s="6"/>
      <c r="FK481" s="6"/>
      <c r="FL481" s="6"/>
      <c r="FM481" s="6"/>
      <c r="FN481" s="6"/>
      <c r="FO481" s="6"/>
      <c r="FP481" s="6"/>
      <c r="FQ481" s="6"/>
      <c r="FR481" s="6"/>
      <c r="FS481" s="6"/>
      <c r="FT481" s="6"/>
      <c r="FU481" s="6"/>
      <c r="FV481" s="6"/>
      <c r="FW481" s="6"/>
      <c r="FX481" s="6"/>
      <c r="FY481" s="6"/>
      <c r="FZ481" s="6"/>
      <c r="GA481" s="6"/>
      <c r="GB481" s="6"/>
      <c r="GC481" s="6"/>
      <c r="GD481" s="6"/>
      <c r="GE481" s="6"/>
      <c r="GF481" s="6"/>
      <c r="GG481" s="6"/>
      <c r="GH481" s="6"/>
      <c r="GI481" s="6"/>
      <c r="GJ481" s="6"/>
      <c r="GK481" s="6"/>
      <c r="GL481" s="6"/>
      <c r="GM481" s="6"/>
      <c r="GN481" s="6"/>
      <c r="GO481" s="6"/>
      <c r="GP481" s="6"/>
      <c r="GQ481" s="6"/>
      <c r="GR481" s="6"/>
      <c r="GS481" s="6"/>
      <c r="GT481" s="6"/>
      <c r="GU481" s="6"/>
      <c r="GV481" s="6"/>
      <c r="GW481" s="6"/>
      <c r="GX481" s="6"/>
      <c r="GY481" s="6"/>
      <c r="GZ481" s="6"/>
      <c r="HA481" s="6"/>
      <c r="HB481" s="6"/>
      <c r="HC481" s="6"/>
      <c r="HD481" s="6"/>
      <c r="HE481" s="6"/>
      <c r="HF481" s="6"/>
      <c r="HG481" s="6"/>
      <c r="HH481" s="6"/>
      <c r="HI481" s="6"/>
      <c r="HJ481" s="6"/>
      <c r="HK481" s="6"/>
      <c r="HL481" s="6"/>
      <c r="HM481" s="6"/>
      <c r="HN481" s="6"/>
      <c r="HO481" s="6"/>
      <c r="HP481" s="6"/>
      <c r="HQ481" s="6"/>
      <c r="HR481" s="6"/>
      <c r="HS481" s="6"/>
      <c r="HT481" s="6"/>
      <c r="HU481" s="6"/>
      <c r="HV481" s="6"/>
      <c r="HW481" s="6"/>
      <c r="HX481" s="6"/>
      <c r="HY481" s="6"/>
      <c r="HZ481" s="6"/>
      <c r="IA481" s="6"/>
      <c r="IB481" s="6"/>
      <c r="IC481" s="6"/>
      <c r="ID481" s="6"/>
      <c r="IE481" s="6"/>
      <c r="IF481" s="6"/>
      <c r="IG481" s="6"/>
      <c r="IH481" s="6"/>
      <c r="II481" s="6"/>
      <c r="IJ481" s="6"/>
      <c r="IK481" s="6"/>
      <c r="IL481" s="6"/>
      <c r="IM481" s="6"/>
      <c r="IN481" s="6"/>
      <c r="IO481" s="6"/>
      <c r="IP481" s="6"/>
      <c r="IQ481" s="6"/>
      <c r="IR481" s="6"/>
    </row>
    <row r="482" spans="1:252" s="73" customFormat="1" x14ac:dyDescent="0.3">
      <c r="A482" s="6"/>
      <c r="B482" s="6"/>
      <c r="C482" s="6"/>
      <c r="D482" s="6"/>
      <c r="E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6"/>
      <c r="EK482" s="6"/>
      <c r="EL482" s="6"/>
      <c r="EM482" s="6"/>
      <c r="EN482" s="6"/>
      <c r="EO482" s="6"/>
      <c r="EP482" s="6"/>
      <c r="EQ482" s="6"/>
      <c r="ER482" s="6"/>
      <c r="ES482" s="6"/>
      <c r="ET482" s="6"/>
      <c r="EU482" s="6"/>
      <c r="EV482" s="6"/>
      <c r="EW482" s="6"/>
      <c r="EX482" s="6"/>
      <c r="EY482" s="6"/>
      <c r="EZ482" s="6"/>
      <c r="FA482" s="6"/>
      <c r="FB482" s="6"/>
      <c r="FC482" s="6"/>
      <c r="FD482" s="6"/>
      <c r="FE482" s="6"/>
      <c r="FF482" s="6"/>
      <c r="FG482" s="6"/>
      <c r="FH482" s="6"/>
      <c r="FI482" s="6"/>
      <c r="FJ482" s="6"/>
      <c r="FK482" s="6"/>
      <c r="FL482" s="6"/>
      <c r="FM482" s="6"/>
      <c r="FN482" s="6"/>
      <c r="FO482" s="6"/>
      <c r="FP482" s="6"/>
      <c r="FQ482" s="6"/>
      <c r="FR482" s="6"/>
      <c r="FS482" s="6"/>
      <c r="FT482" s="6"/>
      <c r="FU482" s="6"/>
      <c r="FV482" s="6"/>
      <c r="FW482" s="6"/>
      <c r="FX482" s="6"/>
      <c r="FY482" s="6"/>
      <c r="FZ482" s="6"/>
      <c r="GA482" s="6"/>
      <c r="GB482" s="6"/>
      <c r="GC482" s="6"/>
      <c r="GD482" s="6"/>
      <c r="GE482" s="6"/>
      <c r="GF482" s="6"/>
      <c r="GG482" s="6"/>
      <c r="GH482" s="6"/>
      <c r="GI482" s="6"/>
      <c r="GJ482" s="6"/>
      <c r="GK482" s="6"/>
      <c r="GL482" s="6"/>
      <c r="GM482" s="6"/>
      <c r="GN482" s="6"/>
      <c r="GO482" s="6"/>
      <c r="GP482" s="6"/>
      <c r="GQ482" s="6"/>
      <c r="GR482" s="6"/>
      <c r="GS482" s="6"/>
      <c r="GT482" s="6"/>
      <c r="GU482" s="6"/>
      <c r="GV482" s="6"/>
      <c r="GW482" s="6"/>
      <c r="GX482" s="6"/>
      <c r="GY482" s="6"/>
      <c r="GZ482" s="6"/>
      <c r="HA482" s="6"/>
      <c r="HB482" s="6"/>
      <c r="HC482" s="6"/>
      <c r="HD482" s="6"/>
      <c r="HE482" s="6"/>
      <c r="HF482" s="6"/>
      <c r="HG482" s="6"/>
      <c r="HH482" s="6"/>
      <c r="HI482" s="6"/>
      <c r="HJ482" s="6"/>
      <c r="HK482" s="6"/>
      <c r="HL482" s="6"/>
      <c r="HM482" s="6"/>
      <c r="HN482" s="6"/>
      <c r="HO482" s="6"/>
      <c r="HP482" s="6"/>
      <c r="HQ482" s="6"/>
      <c r="HR482" s="6"/>
      <c r="HS482" s="6"/>
      <c r="HT482" s="6"/>
      <c r="HU482" s="6"/>
      <c r="HV482" s="6"/>
      <c r="HW482" s="6"/>
      <c r="HX482" s="6"/>
      <c r="HY482" s="6"/>
      <c r="HZ482" s="6"/>
      <c r="IA482" s="6"/>
      <c r="IB482" s="6"/>
      <c r="IC482" s="6"/>
      <c r="ID482" s="6"/>
      <c r="IE482" s="6"/>
      <c r="IF482" s="6"/>
      <c r="IG482" s="6"/>
      <c r="IH482" s="6"/>
      <c r="II482" s="6"/>
      <c r="IJ482" s="6"/>
      <c r="IK482" s="6"/>
      <c r="IL482" s="6"/>
      <c r="IM482" s="6"/>
      <c r="IN482" s="6"/>
      <c r="IO482" s="6"/>
      <c r="IP482" s="6"/>
      <c r="IQ482" s="6"/>
      <c r="IR482" s="6"/>
    </row>
    <row r="483" spans="1:252" s="73" customFormat="1" x14ac:dyDescent="0.3">
      <c r="A483" s="6"/>
      <c r="B483" s="6"/>
      <c r="C483" s="6"/>
      <c r="D483" s="6"/>
      <c r="E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  <c r="FC483" s="6"/>
      <c r="FD483" s="6"/>
      <c r="FE483" s="6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  <c r="FT483" s="6"/>
      <c r="FU483" s="6"/>
      <c r="FV483" s="6"/>
      <c r="FW483" s="6"/>
      <c r="FX483" s="6"/>
      <c r="FY483" s="6"/>
      <c r="FZ483" s="6"/>
      <c r="GA483" s="6"/>
      <c r="GB483" s="6"/>
      <c r="GC483" s="6"/>
      <c r="GD483" s="6"/>
      <c r="GE483" s="6"/>
      <c r="GF483" s="6"/>
      <c r="GG483" s="6"/>
      <c r="GH483" s="6"/>
      <c r="GI483" s="6"/>
      <c r="GJ483" s="6"/>
      <c r="GK483" s="6"/>
      <c r="GL483" s="6"/>
      <c r="GM483" s="6"/>
      <c r="GN483" s="6"/>
      <c r="GO483" s="6"/>
      <c r="GP483" s="6"/>
      <c r="GQ483" s="6"/>
      <c r="GR483" s="6"/>
      <c r="GS483" s="6"/>
      <c r="GT483" s="6"/>
      <c r="GU483" s="6"/>
      <c r="GV483" s="6"/>
      <c r="GW483" s="6"/>
      <c r="GX483" s="6"/>
      <c r="GY483" s="6"/>
      <c r="GZ483" s="6"/>
      <c r="HA483" s="6"/>
      <c r="HB483" s="6"/>
      <c r="HC483" s="6"/>
      <c r="HD483" s="6"/>
      <c r="HE483" s="6"/>
      <c r="HF483" s="6"/>
      <c r="HG483" s="6"/>
      <c r="HH483" s="6"/>
      <c r="HI483" s="6"/>
      <c r="HJ483" s="6"/>
      <c r="HK483" s="6"/>
      <c r="HL483" s="6"/>
      <c r="HM483" s="6"/>
      <c r="HN483" s="6"/>
      <c r="HO483" s="6"/>
      <c r="HP483" s="6"/>
      <c r="HQ483" s="6"/>
      <c r="HR483" s="6"/>
      <c r="HS483" s="6"/>
      <c r="HT483" s="6"/>
      <c r="HU483" s="6"/>
      <c r="HV483" s="6"/>
      <c r="HW483" s="6"/>
      <c r="HX483" s="6"/>
      <c r="HY483" s="6"/>
      <c r="HZ483" s="6"/>
      <c r="IA483" s="6"/>
      <c r="IB483" s="6"/>
      <c r="IC483" s="6"/>
      <c r="ID483" s="6"/>
      <c r="IE483" s="6"/>
      <c r="IF483" s="6"/>
      <c r="IG483" s="6"/>
      <c r="IH483" s="6"/>
      <c r="II483" s="6"/>
      <c r="IJ483" s="6"/>
      <c r="IK483" s="6"/>
      <c r="IL483" s="6"/>
      <c r="IM483" s="6"/>
      <c r="IN483" s="6"/>
      <c r="IO483" s="6"/>
      <c r="IP483" s="6"/>
      <c r="IQ483" s="6"/>
      <c r="IR483" s="6"/>
    </row>
    <row r="484" spans="1:252" s="73" customFormat="1" x14ac:dyDescent="0.3">
      <c r="A484" s="6"/>
      <c r="B484" s="6"/>
      <c r="C484" s="6"/>
      <c r="D484" s="6"/>
      <c r="E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6"/>
      <c r="EK484" s="6"/>
      <c r="EL484" s="6"/>
      <c r="EM484" s="6"/>
      <c r="EN484" s="6"/>
      <c r="EO484" s="6"/>
      <c r="EP484" s="6"/>
      <c r="EQ484" s="6"/>
      <c r="ER484" s="6"/>
      <c r="ES484" s="6"/>
      <c r="ET484" s="6"/>
      <c r="EU484" s="6"/>
      <c r="EV484" s="6"/>
      <c r="EW484" s="6"/>
      <c r="EX484" s="6"/>
      <c r="EY484" s="6"/>
      <c r="EZ484" s="6"/>
      <c r="FA484" s="6"/>
      <c r="FB484" s="6"/>
      <c r="FC484" s="6"/>
      <c r="FD484" s="6"/>
      <c r="FE484" s="6"/>
      <c r="FF484" s="6"/>
      <c r="FG484" s="6"/>
      <c r="FH484" s="6"/>
      <c r="FI484" s="6"/>
      <c r="FJ484" s="6"/>
      <c r="FK484" s="6"/>
      <c r="FL484" s="6"/>
      <c r="FM484" s="6"/>
      <c r="FN484" s="6"/>
      <c r="FO484" s="6"/>
      <c r="FP484" s="6"/>
      <c r="FQ484" s="6"/>
      <c r="FR484" s="6"/>
      <c r="FS484" s="6"/>
      <c r="FT484" s="6"/>
      <c r="FU484" s="6"/>
      <c r="FV484" s="6"/>
      <c r="FW484" s="6"/>
      <c r="FX484" s="6"/>
      <c r="FY484" s="6"/>
      <c r="FZ484" s="6"/>
      <c r="GA484" s="6"/>
      <c r="GB484" s="6"/>
      <c r="GC484" s="6"/>
      <c r="GD484" s="6"/>
      <c r="GE484" s="6"/>
      <c r="GF484" s="6"/>
      <c r="GG484" s="6"/>
      <c r="GH484" s="6"/>
      <c r="GI484" s="6"/>
      <c r="GJ484" s="6"/>
      <c r="GK484" s="6"/>
      <c r="GL484" s="6"/>
      <c r="GM484" s="6"/>
      <c r="GN484" s="6"/>
      <c r="GO484" s="6"/>
      <c r="GP484" s="6"/>
      <c r="GQ484" s="6"/>
      <c r="GR484" s="6"/>
      <c r="GS484" s="6"/>
      <c r="GT484" s="6"/>
      <c r="GU484" s="6"/>
      <c r="GV484" s="6"/>
      <c r="GW484" s="6"/>
      <c r="GX484" s="6"/>
      <c r="GY484" s="6"/>
      <c r="GZ484" s="6"/>
      <c r="HA484" s="6"/>
      <c r="HB484" s="6"/>
      <c r="HC484" s="6"/>
      <c r="HD484" s="6"/>
      <c r="HE484" s="6"/>
      <c r="HF484" s="6"/>
      <c r="HG484" s="6"/>
      <c r="HH484" s="6"/>
      <c r="HI484" s="6"/>
      <c r="HJ484" s="6"/>
      <c r="HK484" s="6"/>
      <c r="HL484" s="6"/>
      <c r="HM484" s="6"/>
      <c r="HN484" s="6"/>
      <c r="HO484" s="6"/>
      <c r="HP484" s="6"/>
      <c r="HQ484" s="6"/>
      <c r="HR484" s="6"/>
      <c r="HS484" s="6"/>
      <c r="HT484" s="6"/>
      <c r="HU484" s="6"/>
      <c r="HV484" s="6"/>
      <c r="HW484" s="6"/>
      <c r="HX484" s="6"/>
      <c r="HY484" s="6"/>
      <c r="HZ484" s="6"/>
      <c r="IA484" s="6"/>
      <c r="IB484" s="6"/>
      <c r="IC484" s="6"/>
      <c r="ID484" s="6"/>
      <c r="IE484" s="6"/>
      <c r="IF484" s="6"/>
      <c r="IG484" s="6"/>
      <c r="IH484" s="6"/>
      <c r="II484" s="6"/>
      <c r="IJ484" s="6"/>
      <c r="IK484" s="6"/>
      <c r="IL484" s="6"/>
      <c r="IM484" s="6"/>
      <c r="IN484" s="6"/>
      <c r="IO484" s="6"/>
      <c r="IP484" s="6"/>
      <c r="IQ484" s="6"/>
      <c r="IR484" s="6"/>
    </row>
    <row r="485" spans="1:252" s="73" customFormat="1" x14ac:dyDescent="0.3">
      <c r="A485" s="6"/>
      <c r="B485" s="6"/>
      <c r="C485" s="6"/>
      <c r="D485" s="6"/>
      <c r="E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6"/>
      <c r="EK485" s="6"/>
      <c r="EL485" s="6"/>
      <c r="EM485" s="6"/>
      <c r="EN485" s="6"/>
      <c r="EO485" s="6"/>
      <c r="EP485" s="6"/>
      <c r="EQ485" s="6"/>
      <c r="ER485" s="6"/>
      <c r="ES485" s="6"/>
      <c r="ET485" s="6"/>
      <c r="EU485" s="6"/>
      <c r="EV485" s="6"/>
      <c r="EW485" s="6"/>
      <c r="EX485" s="6"/>
      <c r="EY485" s="6"/>
      <c r="EZ485" s="6"/>
      <c r="FA485" s="6"/>
      <c r="FB485" s="6"/>
      <c r="FC485" s="6"/>
      <c r="FD485" s="6"/>
      <c r="FE485" s="6"/>
      <c r="FF485" s="6"/>
      <c r="FG485" s="6"/>
      <c r="FH485" s="6"/>
      <c r="FI485" s="6"/>
      <c r="FJ485" s="6"/>
      <c r="FK485" s="6"/>
      <c r="FL485" s="6"/>
      <c r="FM485" s="6"/>
      <c r="FN485" s="6"/>
      <c r="FO485" s="6"/>
      <c r="FP485" s="6"/>
      <c r="FQ485" s="6"/>
      <c r="FR485" s="6"/>
      <c r="FS485" s="6"/>
      <c r="FT485" s="6"/>
      <c r="FU485" s="6"/>
      <c r="FV485" s="6"/>
      <c r="FW485" s="6"/>
      <c r="FX485" s="6"/>
      <c r="FY485" s="6"/>
      <c r="FZ485" s="6"/>
      <c r="GA485" s="6"/>
      <c r="GB485" s="6"/>
      <c r="GC485" s="6"/>
      <c r="GD485" s="6"/>
      <c r="GE485" s="6"/>
      <c r="GF485" s="6"/>
      <c r="GG485" s="6"/>
      <c r="GH485" s="6"/>
      <c r="GI485" s="6"/>
      <c r="GJ485" s="6"/>
      <c r="GK485" s="6"/>
      <c r="GL485" s="6"/>
      <c r="GM485" s="6"/>
      <c r="GN485" s="6"/>
      <c r="GO485" s="6"/>
      <c r="GP485" s="6"/>
      <c r="GQ485" s="6"/>
      <c r="GR485" s="6"/>
      <c r="GS485" s="6"/>
      <c r="GT485" s="6"/>
      <c r="GU485" s="6"/>
      <c r="GV485" s="6"/>
      <c r="GW485" s="6"/>
      <c r="GX485" s="6"/>
      <c r="GY485" s="6"/>
      <c r="GZ485" s="6"/>
      <c r="HA485" s="6"/>
      <c r="HB485" s="6"/>
      <c r="HC485" s="6"/>
      <c r="HD485" s="6"/>
      <c r="HE485" s="6"/>
      <c r="HF485" s="6"/>
      <c r="HG485" s="6"/>
      <c r="HH485" s="6"/>
      <c r="HI485" s="6"/>
      <c r="HJ485" s="6"/>
      <c r="HK485" s="6"/>
      <c r="HL485" s="6"/>
      <c r="HM485" s="6"/>
      <c r="HN485" s="6"/>
      <c r="HO485" s="6"/>
      <c r="HP485" s="6"/>
      <c r="HQ485" s="6"/>
      <c r="HR485" s="6"/>
      <c r="HS485" s="6"/>
      <c r="HT485" s="6"/>
      <c r="HU485" s="6"/>
      <c r="HV485" s="6"/>
      <c r="HW485" s="6"/>
      <c r="HX485" s="6"/>
      <c r="HY485" s="6"/>
      <c r="HZ485" s="6"/>
      <c r="IA485" s="6"/>
      <c r="IB485" s="6"/>
      <c r="IC485" s="6"/>
      <c r="ID485" s="6"/>
      <c r="IE485" s="6"/>
      <c r="IF485" s="6"/>
      <c r="IG485" s="6"/>
      <c r="IH485" s="6"/>
      <c r="II485" s="6"/>
      <c r="IJ485" s="6"/>
      <c r="IK485" s="6"/>
      <c r="IL485" s="6"/>
      <c r="IM485" s="6"/>
      <c r="IN485" s="6"/>
      <c r="IO485" s="6"/>
      <c r="IP485" s="6"/>
      <c r="IQ485" s="6"/>
      <c r="IR485" s="6"/>
    </row>
    <row r="486" spans="1:252" s="73" customFormat="1" x14ac:dyDescent="0.3">
      <c r="A486" s="6"/>
      <c r="B486" s="6"/>
      <c r="C486" s="6"/>
      <c r="D486" s="6"/>
      <c r="E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6"/>
      <c r="EK486" s="6"/>
      <c r="EL486" s="6"/>
      <c r="EM486" s="6"/>
      <c r="EN486" s="6"/>
      <c r="EO486" s="6"/>
      <c r="EP486" s="6"/>
      <c r="EQ486" s="6"/>
      <c r="ER486" s="6"/>
      <c r="ES486" s="6"/>
      <c r="ET486" s="6"/>
      <c r="EU486" s="6"/>
      <c r="EV486" s="6"/>
      <c r="EW486" s="6"/>
      <c r="EX486" s="6"/>
      <c r="EY486" s="6"/>
      <c r="EZ486" s="6"/>
      <c r="FA486" s="6"/>
      <c r="FB486" s="6"/>
      <c r="FC486" s="6"/>
      <c r="FD486" s="6"/>
      <c r="FE486" s="6"/>
      <c r="FF486" s="6"/>
      <c r="FG486" s="6"/>
      <c r="FH486" s="6"/>
      <c r="FI486" s="6"/>
      <c r="FJ486" s="6"/>
      <c r="FK486" s="6"/>
      <c r="FL486" s="6"/>
      <c r="FM486" s="6"/>
      <c r="FN486" s="6"/>
      <c r="FO486" s="6"/>
      <c r="FP486" s="6"/>
      <c r="FQ486" s="6"/>
      <c r="FR486" s="6"/>
      <c r="FS486" s="6"/>
      <c r="FT486" s="6"/>
      <c r="FU486" s="6"/>
      <c r="FV486" s="6"/>
      <c r="FW486" s="6"/>
      <c r="FX486" s="6"/>
      <c r="FY486" s="6"/>
      <c r="FZ486" s="6"/>
      <c r="GA486" s="6"/>
      <c r="GB486" s="6"/>
      <c r="GC486" s="6"/>
      <c r="GD486" s="6"/>
      <c r="GE486" s="6"/>
      <c r="GF486" s="6"/>
      <c r="GG486" s="6"/>
      <c r="GH486" s="6"/>
      <c r="GI486" s="6"/>
      <c r="GJ486" s="6"/>
      <c r="GK486" s="6"/>
      <c r="GL486" s="6"/>
      <c r="GM486" s="6"/>
      <c r="GN486" s="6"/>
      <c r="GO486" s="6"/>
      <c r="GP486" s="6"/>
      <c r="GQ486" s="6"/>
      <c r="GR486" s="6"/>
      <c r="GS486" s="6"/>
      <c r="GT486" s="6"/>
      <c r="GU486" s="6"/>
      <c r="GV486" s="6"/>
      <c r="GW486" s="6"/>
      <c r="GX486" s="6"/>
      <c r="GY486" s="6"/>
      <c r="GZ486" s="6"/>
      <c r="HA486" s="6"/>
      <c r="HB486" s="6"/>
      <c r="HC486" s="6"/>
      <c r="HD486" s="6"/>
      <c r="HE486" s="6"/>
      <c r="HF486" s="6"/>
      <c r="HG486" s="6"/>
      <c r="HH486" s="6"/>
      <c r="HI486" s="6"/>
      <c r="HJ486" s="6"/>
      <c r="HK486" s="6"/>
      <c r="HL486" s="6"/>
      <c r="HM486" s="6"/>
      <c r="HN486" s="6"/>
      <c r="HO486" s="6"/>
      <c r="HP486" s="6"/>
      <c r="HQ486" s="6"/>
      <c r="HR486" s="6"/>
      <c r="HS486" s="6"/>
      <c r="HT486" s="6"/>
      <c r="HU486" s="6"/>
      <c r="HV486" s="6"/>
      <c r="HW486" s="6"/>
      <c r="HX486" s="6"/>
      <c r="HY486" s="6"/>
      <c r="HZ486" s="6"/>
      <c r="IA486" s="6"/>
      <c r="IB486" s="6"/>
      <c r="IC486" s="6"/>
      <c r="ID486" s="6"/>
      <c r="IE486" s="6"/>
      <c r="IF486" s="6"/>
      <c r="IG486" s="6"/>
      <c r="IH486" s="6"/>
      <c r="II486" s="6"/>
      <c r="IJ486" s="6"/>
      <c r="IK486" s="6"/>
      <c r="IL486" s="6"/>
      <c r="IM486" s="6"/>
      <c r="IN486" s="6"/>
      <c r="IO486" s="6"/>
      <c r="IP486" s="6"/>
      <c r="IQ486" s="6"/>
      <c r="IR486" s="6"/>
    </row>
    <row r="487" spans="1:252" s="73" customFormat="1" x14ac:dyDescent="0.3">
      <c r="A487" s="6"/>
      <c r="B487" s="6"/>
      <c r="C487" s="6"/>
      <c r="D487" s="6"/>
      <c r="E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6"/>
      <c r="EK487" s="6"/>
      <c r="EL487" s="6"/>
      <c r="EM487" s="6"/>
      <c r="EN487" s="6"/>
      <c r="EO487" s="6"/>
      <c r="EP487" s="6"/>
      <c r="EQ487" s="6"/>
      <c r="ER487" s="6"/>
      <c r="ES487" s="6"/>
      <c r="ET487" s="6"/>
      <c r="EU487" s="6"/>
      <c r="EV487" s="6"/>
      <c r="EW487" s="6"/>
      <c r="EX487" s="6"/>
      <c r="EY487" s="6"/>
      <c r="EZ487" s="6"/>
      <c r="FA487" s="6"/>
      <c r="FB487" s="6"/>
      <c r="FC487" s="6"/>
      <c r="FD487" s="6"/>
      <c r="FE487" s="6"/>
      <c r="FF487" s="6"/>
      <c r="FG487" s="6"/>
      <c r="FH487" s="6"/>
      <c r="FI487" s="6"/>
      <c r="FJ487" s="6"/>
      <c r="FK487" s="6"/>
      <c r="FL487" s="6"/>
      <c r="FM487" s="6"/>
      <c r="FN487" s="6"/>
      <c r="FO487" s="6"/>
      <c r="FP487" s="6"/>
      <c r="FQ487" s="6"/>
      <c r="FR487" s="6"/>
      <c r="FS487" s="6"/>
      <c r="FT487" s="6"/>
      <c r="FU487" s="6"/>
      <c r="FV487" s="6"/>
      <c r="FW487" s="6"/>
      <c r="FX487" s="6"/>
      <c r="FY487" s="6"/>
      <c r="FZ487" s="6"/>
      <c r="GA487" s="6"/>
      <c r="GB487" s="6"/>
      <c r="GC487" s="6"/>
      <c r="GD487" s="6"/>
      <c r="GE487" s="6"/>
      <c r="GF487" s="6"/>
      <c r="GG487" s="6"/>
      <c r="GH487" s="6"/>
      <c r="GI487" s="6"/>
      <c r="GJ487" s="6"/>
      <c r="GK487" s="6"/>
      <c r="GL487" s="6"/>
      <c r="GM487" s="6"/>
      <c r="GN487" s="6"/>
      <c r="GO487" s="6"/>
      <c r="GP487" s="6"/>
      <c r="GQ487" s="6"/>
      <c r="GR487" s="6"/>
      <c r="GS487" s="6"/>
      <c r="GT487" s="6"/>
      <c r="GU487" s="6"/>
      <c r="GV487" s="6"/>
      <c r="GW487" s="6"/>
      <c r="GX487" s="6"/>
      <c r="GY487" s="6"/>
      <c r="GZ487" s="6"/>
      <c r="HA487" s="6"/>
      <c r="HB487" s="6"/>
      <c r="HC487" s="6"/>
      <c r="HD487" s="6"/>
      <c r="HE487" s="6"/>
      <c r="HF487" s="6"/>
      <c r="HG487" s="6"/>
      <c r="HH487" s="6"/>
      <c r="HI487" s="6"/>
      <c r="HJ487" s="6"/>
      <c r="HK487" s="6"/>
      <c r="HL487" s="6"/>
      <c r="HM487" s="6"/>
      <c r="HN487" s="6"/>
      <c r="HO487" s="6"/>
      <c r="HP487" s="6"/>
      <c r="HQ487" s="6"/>
      <c r="HR487" s="6"/>
      <c r="HS487" s="6"/>
      <c r="HT487" s="6"/>
      <c r="HU487" s="6"/>
      <c r="HV487" s="6"/>
      <c r="HW487" s="6"/>
      <c r="HX487" s="6"/>
      <c r="HY487" s="6"/>
      <c r="HZ487" s="6"/>
      <c r="IA487" s="6"/>
      <c r="IB487" s="6"/>
      <c r="IC487" s="6"/>
      <c r="ID487" s="6"/>
      <c r="IE487" s="6"/>
      <c r="IF487" s="6"/>
      <c r="IG487" s="6"/>
      <c r="IH487" s="6"/>
      <c r="II487" s="6"/>
      <c r="IJ487" s="6"/>
      <c r="IK487" s="6"/>
      <c r="IL487" s="6"/>
      <c r="IM487" s="6"/>
      <c r="IN487" s="6"/>
      <c r="IO487" s="6"/>
      <c r="IP487" s="6"/>
      <c r="IQ487" s="6"/>
      <c r="IR487" s="6"/>
    </row>
    <row r="488" spans="1:252" s="73" customFormat="1" x14ac:dyDescent="0.3">
      <c r="A488" s="6"/>
      <c r="B488" s="6"/>
      <c r="C488" s="6"/>
      <c r="D488" s="6"/>
      <c r="E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6"/>
      <c r="EK488" s="6"/>
      <c r="EL488" s="6"/>
      <c r="EM488" s="6"/>
      <c r="EN488" s="6"/>
      <c r="EO488" s="6"/>
      <c r="EP488" s="6"/>
      <c r="EQ488" s="6"/>
      <c r="ER488" s="6"/>
      <c r="ES488" s="6"/>
      <c r="ET488" s="6"/>
      <c r="EU488" s="6"/>
      <c r="EV488" s="6"/>
      <c r="EW488" s="6"/>
      <c r="EX488" s="6"/>
      <c r="EY488" s="6"/>
      <c r="EZ488" s="6"/>
      <c r="FA488" s="6"/>
      <c r="FB488" s="6"/>
      <c r="FC488" s="6"/>
      <c r="FD488" s="6"/>
      <c r="FE488" s="6"/>
      <c r="FF488" s="6"/>
      <c r="FG488" s="6"/>
      <c r="FH488" s="6"/>
      <c r="FI488" s="6"/>
      <c r="FJ488" s="6"/>
      <c r="FK488" s="6"/>
      <c r="FL488" s="6"/>
      <c r="FM488" s="6"/>
      <c r="FN488" s="6"/>
      <c r="FO488" s="6"/>
      <c r="FP488" s="6"/>
      <c r="FQ488" s="6"/>
      <c r="FR488" s="6"/>
      <c r="FS488" s="6"/>
      <c r="FT488" s="6"/>
      <c r="FU488" s="6"/>
      <c r="FV488" s="6"/>
      <c r="FW488" s="6"/>
      <c r="FX488" s="6"/>
      <c r="FY488" s="6"/>
      <c r="FZ488" s="6"/>
      <c r="GA488" s="6"/>
      <c r="GB488" s="6"/>
      <c r="GC488" s="6"/>
      <c r="GD488" s="6"/>
      <c r="GE488" s="6"/>
      <c r="GF488" s="6"/>
      <c r="GG488" s="6"/>
      <c r="GH488" s="6"/>
      <c r="GI488" s="6"/>
      <c r="GJ488" s="6"/>
      <c r="GK488" s="6"/>
      <c r="GL488" s="6"/>
      <c r="GM488" s="6"/>
      <c r="GN488" s="6"/>
      <c r="GO488" s="6"/>
      <c r="GP488" s="6"/>
      <c r="GQ488" s="6"/>
      <c r="GR488" s="6"/>
      <c r="GS488" s="6"/>
      <c r="GT488" s="6"/>
      <c r="GU488" s="6"/>
      <c r="GV488" s="6"/>
      <c r="GW488" s="6"/>
      <c r="GX488" s="6"/>
      <c r="GY488" s="6"/>
      <c r="GZ488" s="6"/>
      <c r="HA488" s="6"/>
      <c r="HB488" s="6"/>
      <c r="HC488" s="6"/>
      <c r="HD488" s="6"/>
      <c r="HE488" s="6"/>
      <c r="HF488" s="6"/>
      <c r="HG488" s="6"/>
      <c r="HH488" s="6"/>
      <c r="HI488" s="6"/>
      <c r="HJ488" s="6"/>
      <c r="HK488" s="6"/>
      <c r="HL488" s="6"/>
      <c r="HM488" s="6"/>
      <c r="HN488" s="6"/>
      <c r="HO488" s="6"/>
      <c r="HP488" s="6"/>
      <c r="HQ488" s="6"/>
      <c r="HR488" s="6"/>
      <c r="HS488" s="6"/>
      <c r="HT488" s="6"/>
      <c r="HU488" s="6"/>
      <c r="HV488" s="6"/>
      <c r="HW488" s="6"/>
      <c r="HX488" s="6"/>
      <c r="HY488" s="6"/>
      <c r="HZ488" s="6"/>
      <c r="IA488" s="6"/>
      <c r="IB488" s="6"/>
      <c r="IC488" s="6"/>
      <c r="ID488" s="6"/>
      <c r="IE488" s="6"/>
      <c r="IF488" s="6"/>
      <c r="IG488" s="6"/>
      <c r="IH488" s="6"/>
      <c r="II488" s="6"/>
      <c r="IJ488" s="6"/>
      <c r="IK488" s="6"/>
      <c r="IL488" s="6"/>
      <c r="IM488" s="6"/>
      <c r="IN488" s="6"/>
      <c r="IO488" s="6"/>
      <c r="IP488" s="6"/>
      <c r="IQ488" s="6"/>
      <c r="IR488" s="6"/>
    </row>
    <row r="489" spans="1:252" s="73" customFormat="1" x14ac:dyDescent="0.3">
      <c r="A489" s="6"/>
      <c r="B489" s="6"/>
      <c r="C489" s="6"/>
      <c r="D489" s="6"/>
      <c r="E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6"/>
      <c r="EK489" s="6"/>
      <c r="EL489" s="6"/>
      <c r="EM489" s="6"/>
      <c r="EN489" s="6"/>
      <c r="EO489" s="6"/>
      <c r="EP489" s="6"/>
      <c r="EQ489" s="6"/>
      <c r="ER489" s="6"/>
      <c r="ES489" s="6"/>
      <c r="ET489" s="6"/>
      <c r="EU489" s="6"/>
      <c r="EV489" s="6"/>
      <c r="EW489" s="6"/>
      <c r="EX489" s="6"/>
      <c r="EY489" s="6"/>
      <c r="EZ489" s="6"/>
      <c r="FA489" s="6"/>
      <c r="FB489" s="6"/>
      <c r="FC489" s="6"/>
      <c r="FD489" s="6"/>
      <c r="FE489" s="6"/>
      <c r="FF489" s="6"/>
      <c r="FG489" s="6"/>
      <c r="FH489" s="6"/>
      <c r="FI489" s="6"/>
      <c r="FJ489" s="6"/>
      <c r="FK489" s="6"/>
      <c r="FL489" s="6"/>
      <c r="FM489" s="6"/>
      <c r="FN489" s="6"/>
      <c r="FO489" s="6"/>
      <c r="FP489" s="6"/>
      <c r="FQ489" s="6"/>
      <c r="FR489" s="6"/>
      <c r="FS489" s="6"/>
      <c r="FT489" s="6"/>
      <c r="FU489" s="6"/>
      <c r="FV489" s="6"/>
      <c r="FW489" s="6"/>
      <c r="FX489" s="6"/>
      <c r="FY489" s="6"/>
      <c r="FZ489" s="6"/>
      <c r="GA489" s="6"/>
      <c r="GB489" s="6"/>
      <c r="GC489" s="6"/>
      <c r="GD489" s="6"/>
      <c r="GE489" s="6"/>
      <c r="GF489" s="6"/>
      <c r="GG489" s="6"/>
      <c r="GH489" s="6"/>
      <c r="GI489" s="6"/>
      <c r="GJ489" s="6"/>
      <c r="GK489" s="6"/>
      <c r="GL489" s="6"/>
      <c r="GM489" s="6"/>
      <c r="GN489" s="6"/>
      <c r="GO489" s="6"/>
      <c r="GP489" s="6"/>
      <c r="GQ489" s="6"/>
      <c r="GR489" s="6"/>
      <c r="GS489" s="6"/>
      <c r="GT489" s="6"/>
      <c r="GU489" s="6"/>
      <c r="GV489" s="6"/>
      <c r="GW489" s="6"/>
      <c r="GX489" s="6"/>
      <c r="GY489" s="6"/>
      <c r="GZ489" s="6"/>
      <c r="HA489" s="6"/>
      <c r="HB489" s="6"/>
      <c r="HC489" s="6"/>
      <c r="HD489" s="6"/>
      <c r="HE489" s="6"/>
      <c r="HF489" s="6"/>
      <c r="HG489" s="6"/>
      <c r="HH489" s="6"/>
      <c r="HI489" s="6"/>
      <c r="HJ489" s="6"/>
      <c r="HK489" s="6"/>
      <c r="HL489" s="6"/>
      <c r="HM489" s="6"/>
      <c r="HN489" s="6"/>
      <c r="HO489" s="6"/>
      <c r="HP489" s="6"/>
      <c r="HQ489" s="6"/>
      <c r="HR489" s="6"/>
      <c r="HS489" s="6"/>
      <c r="HT489" s="6"/>
      <c r="HU489" s="6"/>
      <c r="HV489" s="6"/>
      <c r="HW489" s="6"/>
      <c r="HX489" s="6"/>
      <c r="HY489" s="6"/>
      <c r="HZ489" s="6"/>
      <c r="IA489" s="6"/>
      <c r="IB489" s="6"/>
      <c r="IC489" s="6"/>
      <c r="ID489" s="6"/>
      <c r="IE489" s="6"/>
      <c r="IF489" s="6"/>
      <c r="IG489" s="6"/>
      <c r="IH489" s="6"/>
      <c r="II489" s="6"/>
      <c r="IJ489" s="6"/>
      <c r="IK489" s="6"/>
      <c r="IL489" s="6"/>
      <c r="IM489" s="6"/>
      <c r="IN489" s="6"/>
      <c r="IO489" s="6"/>
      <c r="IP489" s="6"/>
      <c r="IQ489" s="6"/>
      <c r="IR489" s="6"/>
    </row>
    <row r="490" spans="1:252" s="73" customFormat="1" x14ac:dyDescent="0.3">
      <c r="A490" s="6"/>
      <c r="B490" s="6"/>
      <c r="C490" s="6"/>
      <c r="D490" s="6"/>
      <c r="E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6"/>
      <c r="EK490" s="6"/>
      <c r="EL490" s="6"/>
      <c r="EM490" s="6"/>
      <c r="EN490" s="6"/>
      <c r="EO490" s="6"/>
      <c r="EP490" s="6"/>
      <c r="EQ490" s="6"/>
      <c r="ER490" s="6"/>
      <c r="ES490" s="6"/>
      <c r="ET490" s="6"/>
      <c r="EU490" s="6"/>
      <c r="EV490" s="6"/>
      <c r="EW490" s="6"/>
      <c r="EX490" s="6"/>
      <c r="EY490" s="6"/>
      <c r="EZ490" s="6"/>
      <c r="FA490" s="6"/>
      <c r="FB490" s="6"/>
      <c r="FC490" s="6"/>
      <c r="FD490" s="6"/>
      <c r="FE490" s="6"/>
      <c r="FF490" s="6"/>
      <c r="FG490" s="6"/>
      <c r="FH490" s="6"/>
      <c r="FI490" s="6"/>
      <c r="FJ490" s="6"/>
      <c r="FK490" s="6"/>
      <c r="FL490" s="6"/>
      <c r="FM490" s="6"/>
      <c r="FN490" s="6"/>
      <c r="FO490" s="6"/>
      <c r="FP490" s="6"/>
      <c r="FQ490" s="6"/>
      <c r="FR490" s="6"/>
      <c r="FS490" s="6"/>
      <c r="FT490" s="6"/>
      <c r="FU490" s="6"/>
      <c r="FV490" s="6"/>
      <c r="FW490" s="6"/>
      <c r="FX490" s="6"/>
      <c r="FY490" s="6"/>
      <c r="FZ490" s="6"/>
      <c r="GA490" s="6"/>
      <c r="GB490" s="6"/>
      <c r="GC490" s="6"/>
      <c r="GD490" s="6"/>
      <c r="GE490" s="6"/>
      <c r="GF490" s="6"/>
      <c r="GG490" s="6"/>
      <c r="GH490" s="6"/>
      <c r="GI490" s="6"/>
      <c r="GJ490" s="6"/>
      <c r="GK490" s="6"/>
      <c r="GL490" s="6"/>
      <c r="GM490" s="6"/>
      <c r="GN490" s="6"/>
      <c r="GO490" s="6"/>
      <c r="GP490" s="6"/>
      <c r="GQ490" s="6"/>
      <c r="GR490" s="6"/>
      <c r="GS490" s="6"/>
      <c r="GT490" s="6"/>
      <c r="GU490" s="6"/>
      <c r="GV490" s="6"/>
      <c r="GW490" s="6"/>
      <c r="GX490" s="6"/>
      <c r="GY490" s="6"/>
      <c r="GZ490" s="6"/>
      <c r="HA490" s="6"/>
      <c r="HB490" s="6"/>
      <c r="HC490" s="6"/>
      <c r="HD490" s="6"/>
      <c r="HE490" s="6"/>
      <c r="HF490" s="6"/>
      <c r="HG490" s="6"/>
      <c r="HH490" s="6"/>
      <c r="HI490" s="6"/>
      <c r="HJ490" s="6"/>
      <c r="HK490" s="6"/>
      <c r="HL490" s="6"/>
      <c r="HM490" s="6"/>
      <c r="HN490" s="6"/>
      <c r="HO490" s="6"/>
      <c r="HP490" s="6"/>
      <c r="HQ490" s="6"/>
      <c r="HR490" s="6"/>
      <c r="HS490" s="6"/>
      <c r="HT490" s="6"/>
      <c r="HU490" s="6"/>
      <c r="HV490" s="6"/>
      <c r="HW490" s="6"/>
      <c r="HX490" s="6"/>
      <c r="HY490" s="6"/>
      <c r="HZ490" s="6"/>
      <c r="IA490" s="6"/>
      <c r="IB490" s="6"/>
      <c r="IC490" s="6"/>
      <c r="ID490" s="6"/>
      <c r="IE490" s="6"/>
      <c r="IF490" s="6"/>
      <c r="IG490" s="6"/>
      <c r="IH490" s="6"/>
      <c r="II490" s="6"/>
      <c r="IJ490" s="6"/>
      <c r="IK490" s="6"/>
      <c r="IL490" s="6"/>
      <c r="IM490" s="6"/>
      <c r="IN490" s="6"/>
      <c r="IO490" s="6"/>
      <c r="IP490" s="6"/>
      <c r="IQ490" s="6"/>
      <c r="IR490" s="6"/>
    </row>
    <row r="491" spans="1:252" s="73" customFormat="1" x14ac:dyDescent="0.3">
      <c r="A491" s="6"/>
      <c r="B491" s="6"/>
      <c r="C491" s="6"/>
      <c r="D491" s="6"/>
      <c r="E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6"/>
      <c r="EK491" s="6"/>
      <c r="EL491" s="6"/>
      <c r="EM491" s="6"/>
      <c r="EN491" s="6"/>
      <c r="EO491" s="6"/>
      <c r="EP491" s="6"/>
      <c r="EQ491" s="6"/>
      <c r="ER491" s="6"/>
      <c r="ES491" s="6"/>
      <c r="ET491" s="6"/>
      <c r="EU491" s="6"/>
      <c r="EV491" s="6"/>
      <c r="EW491" s="6"/>
      <c r="EX491" s="6"/>
      <c r="EY491" s="6"/>
      <c r="EZ491" s="6"/>
      <c r="FA491" s="6"/>
      <c r="FB491" s="6"/>
      <c r="FC491" s="6"/>
      <c r="FD491" s="6"/>
      <c r="FE491" s="6"/>
      <c r="FF491" s="6"/>
      <c r="FG491" s="6"/>
      <c r="FH491" s="6"/>
      <c r="FI491" s="6"/>
      <c r="FJ491" s="6"/>
      <c r="FK491" s="6"/>
      <c r="FL491" s="6"/>
      <c r="FM491" s="6"/>
      <c r="FN491" s="6"/>
      <c r="FO491" s="6"/>
      <c r="FP491" s="6"/>
      <c r="FQ491" s="6"/>
      <c r="FR491" s="6"/>
      <c r="FS491" s="6"/>
      <c r="FT491" s="6"/>
      <c r="FU491" s="6"/>
      <c r="FV491" s="6"/>
      <c r="FW491" s="6"/>
      <c r="FX491" s="6"/>
      <c r="FY491" s="6"/>
      <c r="FZ491" s="6"/>
      <c r="GA491" s="6"/>
      <c r="GB491" s="6"/>
      <c r="GC491" s="6"/>
      <c r="GD491" s="6"/>
      <c r="GE491" s="6"/>
      <c r="GF491" s="6"/>
      <c r="GG491" s="6"/>
      <c r="GH491" s="6"/>
      <c r="GI491" s="6"/>
      <c r="GJ491" s="6"/>
      <c r="GK491" s="6"/>
      <c r="GL491" s="6"/>
      <c r="GM491" s="6"/>
      <c r="GN491" s="6"/>
      <c r="GO491" s="6"/>
      <c r="GP491" s="6"/>
      <c r="GQ491" s="6"/>
      <c r="GR491" s="6"/>
      <c r="GS491" s="6"/>
      <c r="GT491" s="6"/>
      <c r="GU491" s="6"/>
      <c r="GV491" s="6"/>
      <c r="GW491" s="6"/>
      <c r="GX491" s="6"/>
      <c r="GY491" s="6"/>
      <c r="GZ491" s="6"/>
      <c r="HA491" s="6"/>
      <c r="HB491" s="6"/>
      <c r="HC491" s="6"/>
      <c r="HD491" s="6"/>
      <c r="HE491" s="6"/>
      <c r="HF491" s="6"/>
      <c r="HG491" s="6"/>
      <c r="HH491" s="6"/>
      <c r="HI491" s="6"/>
      <c r="HJ491" s="6"/>
      <c r="HK491" s="6"/>
      <c r="HL491" s="6"/>
      <c r="HM491" s="6"/>
      <c r="HN491" s="6"/>
      <c r="HO491" s="6"/>
      <c r="HP491" s="6"/>
      <c r="HQ491" s="6"/>
      <c r="HR491" s="6"/>
      <c r="HS491" s="6"/>
      <c r="HT491" s="6"/>
      <c r="HU491" s="6"/>
      <c r="HV491" s="6"/>
      <c r="HW491" s="6"/>
      <c r="HX491" s="6"/>
      <c r="HY491" s="6"/>
      <c r="HZ491" s="6"/>
      <c r="IA491" s="6"/>
      <c r="IB491" s="6"/>
      <c r="IC491" s="6"/>
      <c r="ID491" s="6"/>
      <c r="IE491" s="6"/>
      <c r="IF491" s="6"/>
      <c r="IG491" s="6"/>
      <c r="IH491" s="6"/>
      <c r="II491" s="6"/>
      <c r="IJ491" s="6"/>
      <c r="IK491" s="6"/>
      <c r="IL491" s="6"/>
      <c r="IM491" s="6"/>
      <c r="IN491" s="6"/>
      <c r="IO491" s="6"/>
      <c r="IP491" s="6"/>
      <c r="IQ491" s="6"/>
      <c r="IR491" s="6"/>
    </row>
    <row r="492" spans="1:252" s="73" customFormat="1" x14ac:dyDescent="0.3">
      <c r="A492" s="6"/>
      <c r="B492" s="6"/>
      <c r="C492" s="6"/>
      <c r="D492" s="6"/>
      <c r="E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6"/>
      <c r="EK492" s="6"/>
      <c r="EL492" s="6"/>
      <c r="EM492" s="6"/>
      <c r="EN492" s="6"/>
      <c r="EO492" s="6"/>
      <c r="EP492" s="6"/>
      <c r="EQ492" s="6"/>
      <c r="ER492" s="6"/>
      <c r="ES492" s="6"/>
      <c r="ET492" s="6"/>
      <c r="EU492" s="6"/>
      <c r="EV492" s="6"/>
      <c r="EW492" s="6"/>
      <c r="EX492" s="6"/>
      <c r="EY492" s="6"/>
      <c r="EZ492" s="6"/>
      <c r="FA492" s="6"/>
      <c r="FB492" s="6"/>
      <c r="FC492" s="6"/>
      <c r="FD492" s="6"/>
      <c r="FE492" s="6"/>
      <c r="FF492" s="6"/>
      <c r="FG492" s="6"/>
      <c r="FH492" s="6"/>
      <c r="FI492" s="6"/>
      <c r="FJ492" s="6"/>
      <c r="FK492" s="6"/>
      <c r="FL492" s="6"/>
      <c r="FM492" s="6"/>
      <c r="FN492" s="6"/>
      <c r="FO492" s="6"/>
      <c r="FP492" s="6"/>
      <c r="FQ492" s="6"/>
      <c r="FR492" s="6"/>
      <c r="FS492" s="6"/>
      <c r="FT492" s="6"/>
      <c r="FU492" s="6"/>
      <c r="FV492" s="6"/>
      <c r="FW492" s="6"/>
      <c r="FX492" s="6"/>
      <c r="FY492" s="6"/>
      <c r="FZ492" s="6"/>
      <c r="GA492" s="6"/>
      <c r="GB492" s="6"/>
      <c r="GC492" s="6"/>
      <c r="GD492" s="6"/>
      <c r="GE492" s="6"/>
      <c r="GF492" s="6"/>
      <c r="GG492" s="6"/>
      <c r="GH492" s="6"/>
      <c r="GI492" s="6"/>
      <c r="GJ492" s="6"/>
      <c r="GK492" s="6"/>
      <c r="GL492" s="6"/>
      <c r="GM492" s="6"/>
      <c r="GN492" s="6"/>
      <c r="GO492" s="6"/>
      <c r="GP492" s="6"/>
      <c r="GQ492" s="6"/>
      <c r="GR492" s="6"/>
      <c r="GS492" s="6"/>
      <c r="GT492" s="6"/>
      <c r="GU492" s="6"/>
      <c r="GV492" s="6"/>
      <c r="GW492" s="6"/>
      <c r="GX492" s="6"/>
      <c r="GY492" s="6"/>
      <c r="GZ492" s="6"/>
      <c r="HA492" s="6"/>
      <c r="HB492" s="6"/>
      <c r="HC492" s="6"/>
      <c r="HD492" s="6"/>
      <c r="HE492" s="6"/>
      <c r="HF492" s="6"/>
      <c r="HG492" s="6"/>
      <c r="HH492" s="6"/>
      <c r="HI492" s="6"/>
      <c r="HJ492" s="6"/>
      <c r="HK492" s="6"/>
      <c r="HL492" s="6"/>
      <c r="HM492" s="6"/>
      <c r="HN492" s="6"/>
      <c r="HO492" s="6"/>
      <c r="HP492" s="6"/>
      <c r="HQ492" s="6"/>
      <c r="HR492" s="6"/>
      <c r="HS492" s="6"/>
      <c r="HT492" s="6"/>
      <c r="HU492" s="6"/>
      <c r="HV492" s="6"/>
      <c r="HW492" s="6"/>
      <c r="HX492" s="6"/>
      <c r="HY492" s="6"/>
      <c r="HZ492" s="6"/>
      <c r="IA492" s="6"/>
      <c r="IB492" s="6"/>
      <c r="IC492" s="6"/>
      <c r="ID492" s="6"/>
      <c r="IE492" s="6"/>
      <c r="IF492" s="6"/>
      <c r="IG492" s="6"/>
      <c r="IH492" s="6"/>
      <c r="II492" s="6"/>
      <c r="IJ492" s="6"/>
      <c r="IK492" s="6"/>
      <c r="IL492" s="6"/>
      <c r="IM492" s="6"/>
      <c r="IN492" s="6"/>
      <c r="IO492" s="6"/>
      <c r="IP492" s="6"/>
      <c r="IQ492" s="6"/>
      <c r="IR492" s="6"/>
    </row>
    <row r="493" spans="1:252" s="73" customFormat="1" x14ac:dyDescent="0.3">
      <c r="A493" s="6"/>
      <c r="B493" s="6"/>
      <c r="C493" s="6"/>
      <c r="D493" s="6"/>
      <c r="E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6"/>
      <c r="EK493" s="6"/>
      <c r="EL493" s="6"/>
      <c r="EM493" s="6"/>
      <c r="EN493" s="6"/>
      <c r="EO493" s="6"/>
      <c r="EP493" s="6"/>
      <c r="EQ493" s="6"/>
      <c r="ER493" s="6"/>
      <c r="ES493" s="6"/>
      <c r="ET493" s="6"/>
      <c r="EU493" s="6"/>
      <c r="EV493" s="6"/>
      <c r="EW493" s="6"/>
      <c r="EX493" s="6"/>
      <c r="EY493" s="6"/>
      <c r="EZ493" s="6"/>
      <c r="FA493" s="6"/>
      <c r="FB493" s="6"/>
      <c r="FC493" s="6"/>
      <c r="FD493" s="6"/>
      <c r="FE493" s="6"/>
      <c r="FF493" s="6"/>
      <c r="FG493" s="6"/>
      <c r="FH493" s="6"/>
      <c r="FI493" s="6"/>
      <c r="FJ493" s="6"/>
      <c r="FK493" s="6"/>
      <c r="FL493" s="6"/>
      <c r="FM493" s="6"/>
      <c r="FN493" s="6"/>
      <c r="FO493" s="6"/>
      <c r="FP493" s="6"/>
      <c r="FQ493" s="6"/>
      <c r="FR493" s="6"/>
      <c r="FS493" s="6"/>
      <c r="FT493" s="6"/>
      <c r="FU493" s="6"/>
      <c r="FV493" s="6"/>
      <c r="FW493" s="6"/>
      <c r="FX493" s="6"/>
      <c r="FY493" s="6"/>
      <c r="FZ493" s="6"/>
      <c r="GA493" s="6"/>
      <c r="GB493" s="6"/>
      <c r="GC493" s="6"/>
      <c r="GD493" s="6"/>
      <c r="GE493" s="6"/>
      <c r="GF493" s="6"/>
      <c r="GG493" s="6"/>
      <c r="GH493" s="6"/>
      <c r="GI493" s="6"/>
      <c r="GJ493" s="6"/>
      <c r="GK493" s="6"/>
      <c r="GL493" s="6"/>
      <c r="GM493" s="6"/>
      <c r="GN493" s="6"/>
      <c r="GO493" s="6"/>
      <c r="GP493" s="6"/>
      <c r="GQ493" s="6"/>
      <c r="GR493" s="6"/>
      <c r="GS493" s="6"/>
      <c r="GT493" s="6"/>
      <c r="GU493" s="6"/>
      <c r="GV493" s="6"/>
      <c r="GW493" s="6"/>
      <c r="GX493" s="6"/>
      <c r="GY493" s="6"/>
      <c r="GZ493" s="6"/>
      <c r="HA493" s="6"/>
      <c r="HB493" s="6"/>
      <c r="HC493" s="6"/>
      <c r="HD493" s="6"/>
      <c r="HE493" s="6"/>
      <c r="HF493" s="6"/>
      <c r="HG493" s="6"/>
      <c r="HH493" s="6"/>
      <c r="HI493" s="6"/>
      <c r="HJ493" s="6"/>
      <c r="HK493" s="6"/>
      <c r="HL493" s="6"/>
      <c r="HM493" s="6"/>
      <c r="HN493" s="6"/>
      <c r="HO493" s="6"/>
      <c r="HP493" s="6"/>
      <c r="HQ493" s="6"/>
      <c r="HR493" s="6"/>
      <c r="HS493" s="6"/>
      <c r="HT493" s="6"/>
      <c r="HU493" s="6"/>
      <c r="HV493" s="6"/>
      <c r="HW493" s="6"/>
      <c r="HX493" s="6"/>
      <c r="HY493" s="6"/>
      <c r="HZ493" s="6"/>
      <c r="IA493" s="6"/>
      <c r="IB493" s="6"/>
      <c r="IC493" s="6"/>
      <c r="ID493" s="6"/>
      <c r="IE493" s="6"/>
      <c r="IF493" s="6"/>
      <c r="IG493" s="6"/>
      <c r="IH493" s="6"/>
      <c r="II493" s="6"/>
      <c r="IJ493" s="6"/>
      <c r="IK493" s="6"/>
      <c r="IL493" s="6"/>
      <c r="IM493" s="6"/>
      <c r="IN493" s="6"/>
      <c r="IO493" s="6"/>
      <c r="IP493" s="6"/>
      <c r="IQ493" s="6"/>
      <c r="IR493" s="6"/>
    </row>
    <row r="494" spans="1:252" s="73" customFormat="1" x14ac:dyDescent="0.3">
      <c r="A494" s="6"/>
      <c r="B494" s="6"/>
      <c r="C494" s="6"/>
      <c r="D494" s="6"/>
      <c r="E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6"/>
      <c r="EK494" s="6"/>
      <c r="EL494" s="6"/>
      <c r="EM494" s="6"/>
      <c r="EN494" s="6"/>
      <c r="EO494" s="6"/>
      <c r="EP494" s="6"/>
      <c r="EQ494" s="6"/>
      <c r="ER494" s="6"/>
      <c r="ES494" s="6"/>
      <c r="ET494" s="6"/>
      <c r="EU494" s="6"/>
      <c r="EV494" s="6"/>
      <c r="EW494" s="6"/>
      <c r="EX494" s="6"/>
      <c r="EY494" s="6"/>
      <c r="EZ494" s="6"/>
      <c r="FA494" s="6"/>
      <c r="FB494" s="6"/>
      <c r="FC494" s="6"/>
      <c r="FD494" s="6"/>
      <c r="FE494" s="6"/>
      <c r="FF494" s="6"/>
      <c r="FG494" s="6"/>
      <c r="FH494" s="6"/>
      <c r="FI494" s="6"/>
      <c r="FJ494" s="6"/>
      <c r="FK494" s="6"/>
      <c r="FL494" s="6"/>
      <c r="FM494" s="6"/>
      <c r="FN494" s="6"/>
      <c r="FO494" s="6"/>
      <c r="FP494" s="6"/>
      <c r="FQ494" s="6"/>
      <c r="FR494" s="6"/>
      <c r="FS494" s="6"/>
      <c r="FT494" s="6"/>
      <c r="FU494" s="6"/>
      <c r="FV494" s="6"/>
      <c r="FW494" s="6"/>
      <c r="FX494" s="6"/>
      <c r="FY494" s="6"/>
      <c r="FZ494" s="6"/>
      <c r="GA494" s="6"/>
      <c r="GB494" s="6"/>
      <c r="GC494" s="6"/>
      <c r="GD494" s="6"/>
      <c r="GE494" s="6"/>
      <c r="GF494" s="6"/>
      <c r="GG494" s="6"/>
      <c r="GH494" s="6"/>
      <c r="GI494" s="6"/>
      <c r="GJ494" s="6"/>
      <c r="GK494" s="6"/>
      <c r="GL494" s="6"/>
      <c r="GM494" s="6"/>
      <c r="GN494" s="6"/>
      <c r="GO494" s="6"/>
      <c r="GP494" s="6"/>
      <c r="GQ494" s="6"/>
      <c r="GR494" s="6"/>
      <c r="GS494" s="6"/>
      <c r="GT494" s="6"/>
      <c r="GU494" s="6"/>
      <c r="GV494" s="6"/>
      <c r="GW494" s="6"/>
      <c r="GX494" s="6"/>
      <c r="GY494" s="6"/>
      <c r="GZ494" s="6"/>
      <c r="HA494" s="6"/>
      <c r="HB494" s="6"/>
      <c r="HC494" s="6"/>
      <c r="HD494" s="6"/>
      <c r="HE494" s="6"/>
      <c r="HF494" s="6"/>
      <c r="HG494" s="6"/>
      <c r="HH494" s="6"/>
      <c r="HI494" s="6"/>
      <c r="HJ494" s="6"/>
      <c r="HK494" s="6"/>
      <c r="HL494" s="6"/>
      <c r="HM494" s="6"/>
      <c r="HN494" s="6"/>
      <c r="HO494" s="6"/>
      <c r="HP494" s="6"/>
      <c r="HQ494" s="6"/>
      <c r="HR494" s="6"/>
      <c r="HS494" s="6"/>
      <c r="HT494" s="6"/>
      <c r="HU494" s="6"/>
      <c r="HV494" s="6"/>
      <c r="HW494" s="6"/>
      <c r="HX494" s="6"/>
      <c r="HY494" s="6"/>
      <c r="HZ494" s="6"/>
      <c r="IA494" s="6"/>
      <c r="IB494" s="6"/>
      <c r="IC494" s="6"/>
      <c r="ID494" s="6"/>
      <c r="IE494" s="6"/>
      <c r="IF494" s="6"/>
      <c r="IG494" s="6"/>
      <c r="IH494" s="6"/>
      <c r="II494" s="6"/>
      <c r="IJ494" s="6"/>
      <c r="IK494" s="6"/>
      <c r="IL494" s="6"/>
      <c r="IM494" s="6"/>
      <c r="IN494" s="6"/>
      <c r="IO494" s="6"/>
      <c r="IP494" s="6"/>
      <c r="IQ494" s="6"/>
      <c r="IR494" s="6"/>
    </row>
    <row r="495" spans="1:252" s="73" customFormat="1" x14ac:dyDescent="0.3">
      <c r="A495" s="6"/>
      <c r="B495" s="6"/>
      <c r="C495" s="6"/>
      <c r="D495" s="6"/>
      <c r="E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6"/>
      <c r="EK495" s="6"/>
      <c r="EL495" s="6"/>
      <c r="EM495" s="6"/>
      <c r="EN495" s="6"/>
      <c r="EO495" s="6"/>
      <c r="EP495" s="6"/>
      <c r="EQ495" s="6"/>
      <c r="ER495" s="6"/>
      <c r="ES495" s="6"/>
      <c r="ET495" s="6"/>
      <c r="EU495" s="6"/>
      <c r="EV495" s="6"/>
      <c r="EW495" s="6"/>
      <c r="EX495" s="6"/>
      <c r="EY495" s="6"/>
      <c r="EZ495" s="6"/>
      <c r="FA495" s="6"/>
      <c r="FB495" s="6"/>
      <c r="FC495" s="6"/>
      <c r="FD495" s="6"/>
      <c r="FE495" s="6"/>
      <c r="FF495" s="6"/>
      <c r="FG495" s="6"/>
      <c r="FH495" s="6"/>
      <c r="FI495" s="6"/>
      <c r="FJ495" s="6"/>
      <c r="FK495" s="6"/>
      <c r="FL495" s="6"/>
      <c r="FM495" s="6"/>
      <c r="FN495" s="6"/>
      <c r="FO495" s="6"/>
      <c r="FP495" s="6"/>
      <c r="FQ495" s="6"/>
      <c r="FR495" s="6"/>
      <c r="FS495" s="6"/>
      <c r="FT495" s="6"/>
      <c r="FU495" s="6"/>
      <c r="FV495" s="6"/>
      <c r="FW495" s="6"/>
      <c r="FX495" s="6"/>
      <c r="FY495" s="6"/>
      <c r="FZ495" s="6"/>
      <c r="GA495" s="6"/>
      <c r="GB495" s="6"/>
      <c r="GC495" s="6"/>
      <c r="GD495" s="6"/>
      <c r="GE495" s="6"/>
      <c r="GF495" s="6"/>
      <c r="GG495" s="6"/>
      <c r="GH495" s="6"/>
      <c r="GI495" s="6"/>
      <c r="GJ495" s="6"/>
      <c r="GK495" s="6"/>
      <c r="GL495" s="6"/>
      <c r="GM495" s="6"/>
      <c r="GN495" s="6"/>
      <c r="GO495" s="6"/>
      <c r="GP495" s="6"/>
      <c r="GQ495" s="6"/>
      <c r="GR495" s="6"/>
      <c r="GS495" s="6"/>
      <c r="GT495" s="6"/>
      <c r="GU495" s="6"/>
      <c r="GV495" s="6"/>
      <c r="GW495" s="6"/>
      <c r="GX495" s="6"/>
      <c r="GY495" s="6"/>
      <c r="GZ495" s="6"/>
      <c r="HA495" s="6"/>
      <c r="HB495" s="6"/>
      <c r="HC495" s="6"/>
      <c r="HD495" s="6"/>
      <c r="HE495" s="6"/>
      <c r="HF495" s="6"/>
      <c r="HG495" s="6"/>
      <c r="HH495" s="6"/>
      <c r="HI495" s="6"/>
      <c r="HJ495" s="6"/>
      <c r="HK495" s="6"/>
      <c r="HL495" s="6"/>
      <c r="HM495" s="6"/>
      <c r="HN495" s="6"/>
      <c r="HO495" s="6"/>
      <c r="HP495" s="6"/>
      <c r="HQ495" s="6"/>
      <c r="HR495" s="6"/>
      <c r="HS495" s="6"/>
      <c r="HT495" s="6"/>
      <c r="HU495" s="6"/>
      <c r="HV495" s="6"/>
      <c r="HW495" s="6"/>
      <c r="HX495" s="6"/>
      <c r="HY495" s="6"/>
      <c r="HZ495" s="6"/>
      <c r="IA495" s="6"/>
      <c r="IB495" s="6"/>
      <c r="IC495" s="6"/>
      <c r="ID495" s="6"/>
      <c r="IE495" s="6"/>
      <c r="IF495" s="6"/>
      <c r="IG495" s="6"/>
      <c r="IH495" s="6"/>
      <c r="II495" s="6"/>
      <c r="IJ495" s="6"/>
      <c r="IK495" s="6"/>
      <c r="IL495" s="6"/>
      <c r="IM495" s="6"/>
      <c r="IN495" s="6"/>
      <c r="IO495" s="6"/>
      <c r="IP495" s="6"/>
      <c r="IQ495" s="6"/>
      <c r="IR495" s="6"/>
    </row>
    <row r="496" spans="1:252" s="73" customFormat="1" x14ac:dyDescent="0.3">
      <c r="A496" s="6"/>
      <c r="B496" s="6"/>
      <c r="C496" s="6"/>
      <c r="D496" s="6"/>
      <c r="E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  <c r="FC496" s="6"/>
      <c r="FD496" s="6"/>
      <c r="FE496" s="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  <c r="FT496" s="6"/>
      <c r="FU496" s="6"/>
      <c r="FV496" s="6"/>
      <c r="FW496" s="6"/>
      <c r="FX496" s="6"/>
      <c r="FY496" s="6"/>
      <c r="FZ496" s="6"/>
      <c r="GA496" s="6"/>
      <c r="GB496" s="6"/>
      <c r="GC496" s="6"/>
      <c r="GD496" s="6"/>
      <c r="GE496" s="6"/>
      <c r="GF496" s="6"/>
      <c r="GG496" s="6"/>
      <c r="GH496" s="6"/>
      <c r="GI496" s="6"/>
      <c r="GJ496" s="6"/>
      <c r="GK496" s="6"/>
      <c r="GL496" s="6"/>
      <c r="GM496" s="6"/>
      <c r="GN496" s="6"/>
      <c r="GO496" s="6"/>
      <c r="GP496" s="6"/>
      <c r="GQ496" s="6"/>
      <c r="GR496" s="6"/>
      <c r="GS496" s="6"/>
      <c r="GT496" s="6"/>
      <c r="GU496" s="6"/>
      <c r="GV496" s="6"/>
      <c r="GW496" s="6"/>
      <c r="GX496" s="6"/>
      <c r="GY496" s="6"/>
      <c r="GZ496" s="6"/>
      <c r="HA496" s="6"/>
      <c r="HB496" s="6"/>
      <c r="HC496" s="6"/>
      <c r="HD496" s="6"/>
      <c r="HE496" s="6"/>
      <c r="HF496" s="6"/>
      <c r="HG496" s="6"/>
      <c r="HH496" s="6"/>
      <c r="HI496" s="6"/>
      <c r="HJ496" s="6"/>
      <c r="HK496" s="6"/>
      <c r="HL496" s="6"/>
      <c r="HM496" s="6"/>
      <c r="HN496" s="6"/>
      <c r="HO496" s="6"/>
      <c r="HP496" s="6"/>
      <c r="HQ496" s="6"/>
      <c r="HR496" s="6"/>
      <c r="HS496" s="6"/>
      <c r="HT496" s="6"/>
      <c r="HU496" s="6"/>
      <c r="HV496" s="6"/>
      <c r="HW496" s="6"/>
      <c r="HX496" s="6"/>
      <c r="HY496" s="6"/>
      <c r="HZ496" s="6"/>
      <c r="IA496" s="6"/>
      <c r="IB496" s="6"/>
      <c r="IC496" s="6"/>
      <c r="ID496" s="6"/>
      <c r="IE496" s="6"/>
      <c r="IF496" s="6"/>
      <c r="IG496" s="6"/>
      <c r="IH496" s="6"/>
      <c r="II496" s="6"/>
      <c r="IJ496" s="6"/>
      <c r="IK496" s="6"/>
      <c r="IL496" s="6"/>
      <c r="IM496" s="6"/>
      <c r="IN496" s="6"/>
      <c r="IO496" s="6"/>
      <c r="IP496" s="6"/>
      <c r="IQ496" s="6"/>
      <c r="IR496" s="6"/>
    </row>
    <row r="497" spans="1:252" s="73" customFormat="1" x14ac:dyDescent="0.3">
      <c r="A497" s="6"/>
      <c r="B497" s="6"/>
      <c r="C497" s="6"/>
      <c r="D497" s="6"/>
      <c r="E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6"/>
      <c r="EK497" s="6"/>
      <c r="EL497" s="6"/>
      <c r="EM497" s="6"/>
      <c r="EN497" s="6"/>
      <c r="EO497" s="6"/>
      <c r="EP497" s="6"/>
      <c r="EQ497" s="6"/>
      <c r="ER497" s="6"/>
      <c r="ES497" s="6"/>
      <c r="ET497" s="6"/>
      <c r="EU497" s="6"/>
      <c r="EV497" s="6"/>
      <c r="EW497" s="6"/>
      <c r="EX497" s="6"/>
      <c r="EY497" s="6"/>
      <c r="EZ497" s="6"/>
      <c r="FA497" s="6"/>
      <c r="FB497" s="6"/>
      <c r="FC497" s="6"/>
      <c r="FD497" s="6"/>
      <c r="FE497" s="6"/>
      <c r="FF497" s="6"/>
      <c r="FG497" s="6"/>
      <c r="FH497" s="6"/>
      <c r="FI497" s="6"/>
      <c r="FJ497" s="6"/>
      <c r="FK497" s="6"/>
      <c r="FL497" s="6"/>
      <c r="FM497" s="6"/>
      <c r="FN497" s="6"/>
      <c r="FO497" s="6"/>
      <c r="FP497" s="6"/>
      <c r="FQ497" s="6"/>
      <c r="FR497" s="6"/>
      <c r="FS497" s="6"/>
      <c r="FT497" s="6"/>
      <c r="FU497" s="6"/>
      <c r="FV497" s="6"/>
      <c r="FW497" s="6"/>
      <c r="FX497" s="6"/>
      <c r="FY497" s="6"/>
      <c r="FZ497" s="6"/>
      <c r="GA497" s="6"/>
      <c r="GB497" s="6"/>
      <c r="GC497" s="6"/>
      <c r="GD497" s="6"/>
      <c r="GE497" s="6"/>
      <c r="GF497" s="6"/>
      <c r="GG497" s="6"/>
      <c r="GH497" s="6"/>
      <c r="GI497" s="6"/>
      <c r="GJ497" s="6"/>
      <c r="GK497" s="6"/>
      <c r="GL497" s="6"/>
      <c r="GM497" s="6"/>
      <c r="GN497" s="6"/>
      <c r="GO497" s="6"/>
      <c r="GP497" s="6"/>
      <c r="GQ497" s="6"/>
      <c r="GR497" s="6"/>
      <c r="GS497" s="6"/>
      <c r="GT497" s="6"/>
      <c r="GU497" s="6"/>
      <c r="GV497" s="6"/>
      <c r="GW497" s="6"/>
      <c r="GX497" s="6"/>
      <c r="GY497" s="6"/>
      <c r="GZ497" s="6"/>
      <c r="HA497" s="6"/>
      <c r="HB497" s="6"/>
      <c r="HC497" s="6"/>
      <c r="HD497" s="6"/>
      <c r="HE497" s="6"/>
      <c r="HF497" s="6"/>
      <c r="HG497" s="6"/>
      <c r="HH497" s="6"/>
      <c r="HI497" s="6"/>
      <c r="HJ497" s="6"/>
      <c r="HK497" s="6"/>
      <c r="HL497" s="6"/>
      <c r="HM497" s="6"/>
      <c r="HN497" s="6"/>
      <c r="HO497" s="6"/>
      <c r="HP497" s="6"/>
      <c r="HQ497" s="6"/>
      <c r="HR497" s="6"/>
      <c r="HS497" s="6"/>
      <c r="HT497" s="6"/>
      <c r="HU497" s="6"/>
      <c r="HV497" s="6"/>
      <c r="HW497" s="6"/>
      <c r="HX497" s="6"/>
      <c r="HY497" s="6"/>
      <c r="HZ497" s="6"/>
      <c r="IA497" s="6"/>
      <c r="IB497" s="6"/>
      <c r="IC497" s="6"/>
      <c r="ID497" s="6"/>
      <c r="IE497" s="6"/>
      <c r="IF497" s="6"/>
      <c r="IG497" s="6"/>
      <c r="IH497" s="6"/>
      <c r="II497" s="6"/>
      <c r="IJ497" s="6"/>
      <c r="IK497" s="6"/>
      <c r="IL497" s="6"/>
      <c r="IM497" s="6"/>
      <c r="IN497" s="6"/>
      <c r="IO497" s="6"/>
      <c r="IP497" s="6"/>
      <c r="IQ497" s="6"/>
      <c r="IR497" s="6"/>
    </row>
    <row r="498" spans="1:252" s="73" customFormat="1" x14ac:dyDescent="0.3">
      <c r="A498" s="6"/>
      <c r="B498" s="6"/>
      <c r="C498" s="6"/>
      <c r="D498" s="6"/>
      <c r="E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6"/>
      <c r="EK498" s="6"/>
      <c r="EL498" s="6"/>
      <c r="EM498" s="6"/>
      <c r="EN498" s="6"/>
      <c r="EO498" s="6"/>
      <c r="EP498" s="6"/>
      <c r="EQ498" s="6"/>
      <c r="ER498" s="6"/>
      <c r="ES498" s="6"/>
      <c r="ET498" s="6"/>
      <c r="EU498" s="6"/>
      <c r="EV498" s="6"/>
      <c r="EW498" s="6"/>
      <c r="EX498" s="6"/>
      <c r="EY498" s="6"/>
      <c r="EZ498" s="6"/>
      <c r="FA498" s="6"/>
      <c r="FB498" s="6"/>
      <c r="FC498" s="6"/>
      <c r="FD498" s="6"/>
      <c r="FE498" s="6"/>
      <c r="FF498" s="6"/>
      <c r="FG498" s="6"/>
      <c r="FH498" s="6"/>
      <c r="FI498" s="6"/>
      <c r="FJ498" s="6"/>
      <c r="FK498" s="6"/>
      <c r="FL498" s="6"/>
      <c r="FM498" s="6"/>
      <c r="FN498" s="6"/>
      <c r="FO498" s="6"/>
      <c r="FP498" s="6"/>
      <c r="FQ498" s="6"/>
      <c r="FR498" s="6"/>
      <c r="FS498" s="6"/>
      <c r="FT498" s="6"/>
      <c r="FU498" s="6"/>
      <c r="FV498" s="6"/>
      <c r="FW498" s="6"/>
      <c r="FX498" s="6"/>
      <c r="FY498" s="6"/>
      <c r="FZ498" s="6"/>
      <c r="GA498" s="6"/>
      <c r="GB498" s="6"/>
      <c r="GC498" s="6"/>
      <c r="GD498" s="6"/>
      <c r="GE498" s="6"/>
      <c r="GF498" s="6"/>
      <c r="GG498" s="6"/>
      <c r="GH498" s="6"/>
      <c r="GI498" s="6"/>
      <c r="GJ498" s="6"/>
      <c r="GK498" s="6"/>
      <c r="GL498" s="6"/>
      <c r="GM498" s="6"/>
      <c r="GN498" s="6"/>
      <c r="GO498" s="6"/>
      <c r="GP498" s="6"/>
      <c r="GQ498" s="6"/>
      <c r="GR498" s="6"/>
      <c r="GS498" s="6"/>
      <c r="GT498" s="6"/>
      <c r="GU498" s="6"/>
      <c r="GV498" s="6"/>
      <c r="GW498" s="6"/>
      <c r="GX498" s="6"/>
      <c r="GY498" s="6"/>
      <c r="GZ498" s="6"/>
      <c r="HA498" s="6"/>
      <c r="HB498" s="6"/>
      <c r="HC498" s="6"/>
      <c r="HD498" s="6"/>
      <c r="HE498" s="6"/>
      <c r="HF498" s="6"/>
      <c r="HG498" s="6"/>
      <c r="HH498" s="6"/>
      <c r="HI498" s="6"/>
      <c r="HJ498" s="6"/>
      <c r="HK498" s="6"/>
      <c r="HL498" s="6"/>
      <c r="HM498" s="6"/>
      <c r="HN498" s="6"/>
      <c r="HO498" s="6"/>
      <c r="HP498" s="6"/>
      <c r="HQ498" s="6"/>
      <c r="HR498" s="6"/>
      <c r="HS498" s="6"/>
      <c r="HT498" s="6"/>
      <c r="HU498" s="6"/>
      <c r="HV498" s="6"/>
      <c r="HW498" s="6"/>
      <c r="HX498" s="6"/>
      <c r="HY498" s="6"/>
      <c r="HZ498" s="6"/>
      <c r="IA498" s="6"/>
      <c r="IB498" s="6"/>
      <c r="IC498" s="6"/>
      <c r="ID498" s="6"/>
      <c r="IE498" s="6"/>
      <c r="IF498" s="6"/>
      <c r="IG498" s="6"/>
      <c r="IH498" s="6"/>
      <c r="II498" s="6"/>
      <c r="IJ498" s="6"/>
      <c r="IK498" s="6"/>
      <c r="IL498" s="6"/>
      <c r="IM498" s="6"/>
      <c r="IN498" s="6"/>
      <c r="IO498" s="6"/>
      <c r="IP498" s="6"/>
      <c r="IQ498" s="6"/>
      <c r="IR498" s="6"/>
    </row>
    <row r="499" spans="1:252" s="73" customFormat="1" x14ac:dyDescent="0.3">
      <c r="A499" s="6"/>
      <c r="B499" s="6"/>
      <c r="C499" s="6"/>
      <c r="D499" s="6"/>
      <c r="E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6"/>
      <c r="EK499" s="6"/>
      <c r="EL499" s="6"/>
      <c r="EM499" s="6"/>
      <c r="EN499" s="6"/>
      <c r="EO499" s="6"/>
      <c r="EP499" s="6"/>
      <c r="EQ499" s="6"/>
      <c r="ER499" s="6"/>
      <c r="ES499" s="6"/>
      <c r="ET499" s="6"/>
      <c r="EU499" s="6"/>
      <c r="EV499" s="6"/>
      <c r="EW499" s="6"/>
      <c r="EX499" s="6"/>
      <c r="EY499" s="6"/>
      <c r="EZ499" s="6"/>
      <c r="FA499" s="6"/>
      <c r="FB499" s="6"/>
      <c r="FC499" s="6"/>
      <c r="FD499" s="6"/>
      <c r="FE499" s="6"/>
      <c r="FF499" s="6"/>
      <c r="FG499" s="6"/>
      <c r="FH499" s="6"/>
      <c r="FI499" s="6"/>
      <c r="FJ499" s="6"/>
      <c r="FK499" s="6"/>
      <c r="FL499" s="6"/>
      <c r="FM499" s="6"/>
      <c r="FN499" s="6"/>
      <c r="FO499" s="6"/>
      <c r="FP499" s="6"/>
      <c r="FQ499" s="6"/>
      <c r="FR499" s="6"/>
      <c r="FS499" s="6"/>
      <c r="FT499" s="6"/>
      <c r="FU499" s="6"/>
      <c r="FV499" s="6"/>
      <c r="FW499" s="6"/>
      <c r="FX499" s="6"/>
      <c r="FY499" s="6"/>
      <c r="FZ499" s="6"/>
      <c r="GA499" s="6"/>
      <c r="GB499" s="6"/>
      <c r="GC499" s="6"/>
      <c r="GD499" s="6"/>
      <c r="GE499" s="6"/>
      <c r="GF499" s="6"/>
      <c r="GG499" s="6"/>
      <c r="GH499" s="6"/>
      <c r="GI499" s="6"/>
      <c r="GJ499" s="6"/>
      <c r="GK499" s="6"/>
      <c r="GL499" s="6"/>
      <c r="GM499" s="6"/>
      <c r="GN499" s="6"/>
      <c r="GO499" s="6"/>
      <c r="GP499" s="6"/>
      <c r="GQ499" s="6"/>
      <c r="GR499" s="6"/>
      <c r="GS499" s="6"/>
      <c r="GT499" s="6"/>
      <c r="GU499" s="6"/>
      <c r="GV499" s="6"/>
      <c r="GW499" s="6"/>
      <c r="GX499" s="6"/>
      <c r="GY499" s="6"/>
      <c r="GZ499" s="6"/>
      <c r="HA499" s="6"/>
      <c r="HB499" s="6"/>
      <c r="HC499" s="6"/>
      <c r="HD499" s="6"/>
      <c r="HE499" s="6"/>
      <c r="HF499" s="6"/>
      <c r="HG499" s="6"/>
      <c r="HH499" s="6"/>
      <c r="HI499" s="6"/>
      <c r="HJ499" s="6"/>
      <c r="HK499" s="6"/>
      <c r="HL499" s="6"/>
      <c r="HM499" s="6"/>
      <c r="HN499" s="6"/>
      <c r="HO499" s="6"/>
      <c r="HP499" s="6"/>
      <c r="HQ499" s="6"/>
      <c r="HR499" s="6"/>
      <c r="HS499" s="6"/>
      <c r="HT499" s="6"/>
      <c r="HU499" s="6"/>
      <c r="HV499" s="6"/>
      <c r="HW499" s="6"/>
      <c r="HX499" s="6"/>
      <c r="HY499" s="6"/>
      <c r="HZ499" s="6"/>
      <c r="IA499" s="6"/>
      <c r="IB499" s="6"/>
      <c r="IC499" s="6"/>
      <c r="ID499" s="6"/>
      <c r="IE499" s="6"/>
      <c r="IF499" s="6"/>
      <c r="IG499" s="6"/>
      <c r="IH499" s="6"/>
      <c r="II499" s="6"/>
      <c r="IJ499" s="6"/>
      <c r="IK499" s="6"/>
      <c r="IL499" s="6"/>
      <c r="IM499" s="6"/>
      <c r="IN499" s="6"/>
      <c r="IO499" s="6"/>
      <c r="IP499" s="6"/>
      <c r="IQ499" s="6"/>
      <c r="IR499" s="6"/>
    </row>
    <row r="500" spans="1:252" s="73" customFormat="1" x14ac:dyDescent="0.3">
      <c r="A500" s="6"/>
      <c r="B500" s="6"/>
      <c r="C500" s="6"/>
      <c r="D500" s="6"/>
      <c r="E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6"/>
      <c r="EK500" s="6"/>
      <c r="EL500" s="6"/>
      <c r="EM500" s="6"/>
      <c r="EN500" s="6"/>
      <c r="EO500" s="6"/>
      <c r="EP500" s="6"/>
      <c r="EQ500" s="6"/>
      <c r="ER500" s="6"/>
      <c r="ES500" s="6"/>
      <c r="ET500" s="6"/>
      <c r="EU500" s="6"/>
      <c r="EV500" s="6"/>
      <c r="EW500" s="6"/>
      <c r="EX500" s="6"/>
      <c r="EY500" s="6"/>
      <c r="EZ500" s="6"/>
      <c r="FA500" s="6"/>
      <c r="FB500" s="6"/>
      <c r="FC500" s="6"/>
      <c r="FD500" s="6"/>
      <c r="FE500" s="6"/>
      <c r="FF500" s="6"/>
      <c r="FG500" s="6"/>
      <c r="FH500" s="6"/>
      <c r="FI500" s="6"/>
      <c r="FJ500" s="6"/>
      <c r="FK500" s="6"/>
      <c r="FL500" s="6"/>
      <c r="FM500" s="6"/>
      <c r="FN500" s="6"/>
      <c r="FO500" s="6"/>
      <c r="FP500" s="6"/>
      <c r="FQ500" s="6"/>
      <c r="FR500" s="6"/>
      <c r="FS500" s="6"/>
      <c r="FT500" s="6"/>
      <c r="FU500" s="6"/>
      <c r="FV500" s="6"/>
      <c r="FW500" s="6"/>
      <c r="FX500" s="6"/>
      <c r="FY500" s="6"/>
      <c r="FZ500" s="6"/>
      <c r="GA500" s="6"/>
      <c r="GB500" s="6"/>
      <c r="GC500" s="6"/>
      <c r="GD500" s="6"/>
      <c r="GE500" s="6"/>
      <c r="GF500" s="6"/>
      <c r="GG500" s="6"/>
      <c r="GH500" s="6"/>
      <c r="GI500" s="6"/>
      <c r="GJ500" s="6"/>
      <c r="GK500" s="6"/>
      <c r="GL500" s="6"/>
      <c r="GM500" s="6"/>
      <c r="GN500" s="6"/>
      <c r="GO500" s="6"/>
      <c r="GP500" s="6"/>
      <c r="GQ500" s="6"/>
      <c r="GR500" s="6"/>
      <c r="GS500" s="6"/>
      <c r="GT500" s="6"/>
      <c r="GU500" s="6"/>
      <c r="GV500" s="6"/>
      <c r="GW500" s="6"/>
      <c r="GX500" s="6"/>
      <c r="GY500" s="6"/>
      <c r="GZ500" s="6"/>
      <c r="HA500" s="6"/>
      <c r="HB500" s="6"/>
      <c r="HC500" s="6"/>
      <c r="HD500" s="6"/>
      <c r="HE500" s="6"/>
      <c r="HF500" s="6"/>
      <c r="HG500" s="6"/>
      <c r="HH500" s="6"/>
      <c r="HI500" s="6"/>
      <c r="HJ500" s="6"/>
      <c r="HK500" s="6"/>
      <c r="HL500" s="6"/>
      <c r="HM500" s="6"/>
      <c r="HN500" s="6"/>
      <c r="HO500" s="6"/>
      <c r="HP500" s="6"/>
      <c r="HQ500" s="6"/>
      <c r="HR500" s="6"/>
      <c r="HS500" s="6"/>
      <c r="HT500" s="6"/>
      <c r="HU500" s="6"/>
      <c r="HV500" s="6"/>
      <c r="HW500" s="6"/>
      <c r="HX500" s="6"/>
      <c r="HY500" s="6"/>
      <c r="HZ500" s="6"/>
      <c r="IA500" s="6"/>
      <c r="IB500" s="6"/>
      <c r="IC500" s="6"/>
      <c r="ID500" s="6"/>
      <c r="IE500" s="6"/>
      <c r="IF500" s="6"/>
      <c r="IG500" s="6"/>
      <c r="IH500" s="6"/>
      <c r="II500" s="6"/>
      <c r="IJ500" s="6"/>
      <c r="IK500" s="6"/>
      <c r="IL500" s="6"/>
      <c r="IM500" s="6"/>
      <c r="IN500" s="6"/>
      <c r="IO500" s="6"/>
      <c r="IP500" s="6"/>
      <c r="IQ500" s="6"/>
      <c r="IR500" s="6"/>
    </row>
    <row r="501" spans="1:252" s="73" customFormat="1" x14ac:dyDescent="0.3">
      <c r="A501" s="6"/>
      <c r="B501" s="6"/>
      <c r="C501" s="6"/>
      <c r="D501" s="6"/>
      <c r="E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6"/>
      <c r="EK501" s="6"/>
      <c r="EL501" s="6"/>
      <c r="EM501" s="6"/>
      <c r="EN501" s="6"/>
      <c r="EO501" s="6"/>
      <c r="EP501" s="6"/>
      <c r="EQ501" s="6"/>
      <c r="ER501" s="6"/>
      <c r="ES501" s="6"/>
      <c r="ET501" s="6"/>
      <c r="EU501" s="6"/>
      <c r="EV501" s="6"/>
      <c r="EW501" s="6"/>
      <c r="EX501" s="6"/>
      <c r="EY501" s="6"/>
      <c r="EZ501" s="6"/>
      <c r="FA501" s="6"/>
      <c r="FB501" s="6"/>
      <c r="FC501" s="6"/>
      <c r="FD501" s="6"/>
      <c r="FE501" s="6"/>
      <c r="FF501" s="6"/>
      <c r="FG501" s="6"/>
      <c r="FH501" s="6"/>
      <c r="FI501" s="6"/>
      <c r="FJ501" s="6"/>
      <c r="FK501" s="6"/>
      <c r="FL501" s="6"/>
      <c r="FM501" s="6"/>
      <c r="FN501" s="6"/>
      <c r="FO501" s="6"/>
      <c r="FP501" s="6"/>
      <c r="FQ501" s="6"/>
      <c r="FR501" s="6"/>
      <c r="FS501" s="6"/>
      <c r="FT501" s="6"/>
      <c r="FU501" s="6"/>
      <c r="FV501" s="6"/>
      <c r="FW501" s="6"/>
      <c r="FX501" s="6"/>
      <c r="FY501" s="6"/>
      <c r="FZ501" s="6"/>
      <c r="GA501" s="6"/>
      <c r="GB501" s="6"/>
      <c r="GC501" s="6"/>
      <c r="GD501" s="6"/>
      <c r="GE501" s="6"/>
      <c r="GF501" s="6"/>
      <c r="GG501" s="6"/>
      <c r="GH501" s="6"/>
      <c r="GI501" s="6"/>
      <c r="GJ501" s="6"/>
      <c r="GK501" s="6"/>
      <c r="GL501" s="6"/>
      <c r="GM501" s="6"/>
      <c r="GN501" s="6"/>
      <c r="GO501" s="6"/>
      <c r="GP501" s="6"/>
      <c r="GQ501" s="6"/>
      <c r="GR501" s="6"/>
      <c r="GS501" s="6"/>
      <c r="GT501" s="6"/>
      <c r="GU501" s="6"/>
      <c r="GV501" s="6"/>
      <c r="GW501" s="6"/>
      <c r="GX501" s="6"/>
      <c r="GY501" s="6"/>
      <c r="GZ501" s="6"/>
      <c r="HA501" s="6"/>
      <c r="HB501" s="6"/>
      <c r="HC501" s="6"/>
      <c r="HD501" s="6"/>
      <c r="HE501" s="6"/>
      <c r="HF501" s="6"/>
      <c r="HG501" s="6"/>
      <c r="HH501" s="6"/>
      <c r="HI501" s="6"/>
      <c r="HJ501" s="6"/>
      <c r="HK501" s="6"/>
      <c r="HL501" s="6"/>
      <c r="HM501" s="6"/>
      <c r="HN501" s="6"/>
      <c r="HO501" s="6"/>
      <c r="HP501" s="6"/>
      <c r="HQ501" s="6"/>
      <c r="HR501" s="6"/>
      <c r="HS501" s="6"/>
      <c r="HT501" s="6"/>
      <c r="HU501" s="6"/>
      <c r="HV501" s="6"/>
      <c r="HW501" s="6"/>
      <c r="HX501" s="6"/>
      <c r="HY501" s="6"/>
      <c r="HZ501" s="6"/>
      <c r="IA501" s="6"/>
      <c r="IB501" s="6"/>
      <c r="IC501" s="6"/>
      <c r="ID501" s="6"/>
      <c r="IE501" s="6"/>
      <c r="IF501" s="6"/>
      <c r="IG501" s="6"/>
      <c r="IH501" s="6"/>
      <c r="II501" s="6"/>
      <c r="IJ501" s="6"/>
      <c r="IK501" s="6"/>
      <c r="IL501" s="6"/>
      <c r="IM501" s="6"/>
      <c r="IN501" s="6"/>
      <c r="IO501" s="6"/>
      <c r="IP501" s="6"/>
      <c r="IQ501" s="6"/>
      <c r="IR501" s="6"/>
    </row>
    <row r="502" spans="1:252" s="73" customFormat="1" x14ac:dyDescent="0.3">
      <c r="A502" s="6"/>
      <c r="B502" s="6"/>
      <c r="C502" s="6"/>
      <c r="D502" s="6"/>
      <c r="E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6"/>
      <c r="EK502" s="6"/>
      <c r="EL502" s="6"/>
      <c r="EM502" s="6"/>
      <c r="EN502" s="6"/>
      <c r="EO502" s="6"/>
      <c r="EP502" s="6"/>
      <c r="EQ502" s="6"/>
      <c r="ER502" s="6"/>
      <c r="ES502" s="6"/>
      <c r="ET502" s="6"/>
      <c r="EU502" s="6"/>
      <c r="EV502" s="6"/>
      <c r="EW502" s="6"/>
      <c r="EX502" s="6"/>
      <c r="EY502" s="6"/>
      <c r="EZ502" s="6"/>
      <c r="FA502" s="6"/>
      <c r="FB502" s="6"/>
      <c r="FC502" s="6"/>
      <c r="FD502" s="6"/>
      <c r="FE502" s="6"/>
      <c r="FF502" s="6"/>
      <c r="FG502" s="6"/>
      <c r="FH502" s="6"/>
      <c r="FI502" s="6"/>
      <c r="FJ502" s="6"/>
      <c r="FK502" s="6"/>
      <c r="FL502" s="6"/>
      <c r="FM502" s="6"/>
      <c r="FN502" s="6"/>
      <c r="FO502" s="6"/>
      <c r="FP502" s="6"/>
      <c r="FQ502" s="6"/>
      <c r="FR502" s="6"/>
      <c r="FS502" s="6"/>
      <c r="FT502" s="6"/>
      <c r="FU502" s="6"/>
      <c r="FV502" s="6"/>
      <c r="FW502" s="6"/>
      <c r="FX502" s="6"/>
      <c r="FY502" s="6"/>
      <c r="FZ502" s="6"/>
      <c r="GA502" s="6"/>
      <c r="GB502" s="6"/>
      <c r="GC502" s="6"/>
      <c r="GD502" s="6"/>
      <c r="GE502" s="6"/>
      <c r="GF502" s="6"/>
      <c r="GG502" s="6"/>
      <c r="GH502" s="6"/>
      <c r="GI502" s="6"/>
      <c r="GJ502" s="6"/>
      <c r="GK502" s="6"/>
      <c r="GL502" s="6"/>
      <c r="GM502" s="6"/>
      <c r="GN502" s="6"/>
      <c r="GO502" s="6"/>
      <c r="GP502" s="6"/>
      <c r="GQ502" s="6"/>
      <c r="GR502" s="6"/>
      <c r="GS502" s="6"/>
      <c r="GT502" s="6"/>
      <c r="GU502" s="6"/>
      <c r="GV502" s="6"/>
      <c r="GW502" s="6"/>
      <c r="GX502" s="6"/>
      <c r="GY502" s="6"/>
      <c r="GZ502" s="6"/>
      <c r="HA502" s="6"/>
      <c r="HB502" s="6"/>
      <c r="HC502" s="6"/>
      <c r="HD502" s="6"/>
      <c r="HE502" s="6"/>
      <c r="HF502" s="6"/>
      <c r="HG502" s="6"/>
      <c r="HH502" s="6"/>
      <c r="HI502" s="6"/>
      <c r="HJ502" s="6"/>
      <c r="HK502" s="6"/>
      <c r="HL502" s="6"/>
      <c r="HM502" s="6"/>
      <c r="HN502" s="6"/>
      <c r="HO502" s="6"/>
      <c r="HP502" s="6"/>
      <c r="HQ502" s="6"/>
      <c r="HR502" s="6"/>
      <c r="HS502" s="6"/>
      <c r="HT502" s="6"/>
      <c r="HU502" s="6"/>
      <c r="HV502" s="6"/>
      <c r="HW502" s="6"/>
      <c r="HX502" s="6"/>
      <c r="HY502" s="6"/>
      <c r="HZ502" s="6"/>
      <c r="IA502" s="6"/>
      <c r="IB502" s="6"/>
      <c r="IC502" s="6"/>
      <c r="ID502" s="6"/>
      <c r="IE502" s="6"/>
      <c r="IF502" s="6"/>
      <c r="IG502" s="6"/>
      <c r="IH502" s="6"/>
      <c r="II502" s="6"/>
      <c r="IJ502" s="6"/>
      <c r="IK502" s="6"/>
      <c r="IL502" s="6"/>
      <c r="IM502" s="6"/>
      <c r="IN502" s="6"/>
      <c r="IO502" s="6"/>
      <c r="IP502" s="6"/>
      <c r="IQ502" s="6"/>
      <c r="IR502" s="6"/>
    </row>
    <row r="503" spans="1:252" s="73" customFormat="1" x14ac:dyDescent="0.3">
      <c r="A503" s="6"/>
      <c r="B503" s="6"/>
      <c r="C503" s="6"/>
      <c r="D503" s="6"/>
      <c r="E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  <c r="FC503" s="6"/>
      <c r="FD503" s="6"/>
      <c r="FE503" s="6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  <c r="FT503" s="6"/>
      <c r="FU503" s="6"/>
      <c r="FV503" s="6"/>
      <c r="FW503" s="6"/>
      <c r="FX503" s="6"/>
      <c r="FY503" s="6"/>
      <c r="FZ503" s="6"/>
      <c r="GA503" s="6"/>
      <c r="GB503" s="6"/>
      <c r="GC503" s="6"/>
      <c r="GD503" s="6"/>
      <c r="GE503" s="6"/>
      <c r="GF503" s="6"/>
      <c r="GG503" s="6"/>
      <c r="GH503" s="6"/>
      <c r="GI503" s="6"/>
      <c r="GJ503" s="6"/>
      <c r="GK503" s="6"/>
      <c r="GL503" s="6"/>
      <c r="GM503" s="6"/>
      <c r="GN503" s="6"/>
      <c r="GO503" s="6"/>
      <c r="GP503" s="6"/>
      <c r="GQ503" s="6"/>
      <c r="GR503" s="6"/>
      <c r="GS503" s="6"/>
      <c r="GT503" s="6"/>
      <c r="GU503" s="6"/>
      <c r="GV503" s="6"/>
      <c r="GW503" s="6"/>
      <c r="GX503" s="6"/>
      <c r="GY503" s="6"/>
      <c r="GZ503" s="6"/>
      <c r="HA503" s="6"/>
      <c r="HB503" s="6"/>
      <c r="HC503" s="6"/>
      <c r="HD503" s="6"/>
      <c r="HE503" s="6"/>
      <c r="HF503" s="6"/>
      <c r="HG503" s="6"/>
      <c r="HH503" s="6"/>
      <c r="HI503" s="6"/>
      <c r="HJ503" s="6"/>
      <c r="HK503" s="6"/>
      <c r="HL503" s="6"/>
      <c r="HM503" s="6"/>
      <c r="HN503" s="6"/>
      <c r="HO503" s="6"/>
      <c r="HP503" s="6"/>
      <c r="HQ503" s="6"/>
      <c r="HR503" s="6"/>
      <c r="HS503" s="6"/>
      <c r="HT503" s="6"/>
      <c r="HU503" s="6"/>
      <c r="HV503" s="6"/>
      <c r="HW503" s="6"/>
      <c r="HX503" s="6"/>
      <c r="HY503" s="6"/>
      <c r="HZ503" s="6"/>
      <c r="IA503" s="6"/>
      <c r="IB503" s="6"/>
      <c r="IC503" s="6"/>
      <c r="ID503" s="6"/>
      <c r="IE503" s="6"/>
      <c r="IF503" s="6"/>
      <c r="IG503" s="6"/>
      <c r="IH503" s="6"/>
      <c r="II503" s="6"/>
      <c r="IJ503" s="6"/>
      <c r="IK503" s="6"/>
      <c r="IL503" s="6"/>
      <c r="IM503" s="6"/>
      <c r="IN503" s="6"/>
      <c r="IO503" s="6"/>
      <c r="IP503" s="6"/>
      <c r="IQ503" s="6"/>
      <c r="IR503" s="6"/>
    </row>
    <row r="504" spans="1:252" s="73" customFormat="1" x14ac:dyDescent="0.3">
      <c r="A504" s="6"/>
      <c r="B504" s="6"/>
      <c r="C504" s="6"/>
      <c r="D504" s="6"/>
      <c r="E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6"/>
      <c r="EN504" s="6"/>
      <c r="EO504" s="6"/>
      <c r="EP504" s="6"/>
      <c r="EQ504" s="6"/>
      <c r="ER504" s="6"/>
      <c r="ES504" s="6"/>
      <c r="ET504" s="6"/>
      <c r="EU504" s="6"/>
      <c r="EV504" s="6"/>
      <c r="EW504" s="6"/>
      <c r="EX504" s="6"/>
      <c r="EY504" s="6"/>
      <c r="EZ504" s="6"/>
      <c r="FA504" s="6"/>
      <c r="FB504" s="6"/>
      <c r="FC504" s="6"/>
      <c r="FD504" s="6"/>
      <c r="FE504" s="6"/>
      <c r="FF504" s="6"/>
      <c r="FG504" s="6"/>
      <c r="FH504" s="6"/>
      <c r="FI504" s="6"/>
      <c r="FJ504" s="6"/>
      <c r="FK504" s="6"/>
      <c r="FL504" s="6"/>
      <c r="FM504" s="6"/>
      <c r="FN504" s="6"/>
      <c r="FO504" s="6"/>
      <c r="FP504" s="6"/>
      <c r="FQ504" s="6"/>
      <c r="FR504" s="6"/>
      <c r="FS504" s="6"/>
      <c r="FT504" s="6"/>
      <c r="FU504" s="6"/>
      <c r="FV504" s="6"/>
      <c r="FW504" s="6"/>
      <c r="FX504" s="6"/>
      <c r="FY504" s="6"/>
      <c r="FZ504" s="6"/>
      <c r="GA504" s="6"/>
      <c r="GB504" s="6"/>
      <c r="GC504" s="6"/>
      <c r="GD504" s="6"/>
      <c r="GE504" s="6"/>
      <c r="GF504" s="6"/>
      <c r="GG504" s="6"/>
      <c r="GH504" s="6"/>
      <c r="GI504" s="6"/>
      <c r="GJ504" s="6"/>
      <c r="GK504" s="6"/>
      <c r="GL504" s="6"/>
      <c r="GM504" s="6"/>
      <c r="GN504" s="6"/>
      <c r="GO504" s="6"/>
      <c r="GP504" s="6"/>
      <c r="GQ504" s="6"/>
      <c r="GR504" s="6"/>
      <c r="GS504" s="6"/>
      <c r="GT504" s="6"/>
      <c r="GU504" s="6"/>
      <c r="GV504" s="6"/>
      <c r="GW504" s="6"/>
      <c r="GX504" s="6"/>
      <c r="GY504" s="6"/>
      <c r="GZ504" s="6"/>
      <c r="HA504" s="6"/>
      <c r="HB504" s="6"/>
      <c r="HC504" s="6"/>
      <c r="HD504" s="6"/>
      <c r="HE504" s="6"/>
      <c r="HF504" s="6"/>
      <c r="HG504" s="6"/>
      <c r="HH504" s="6"/>
      <c r="HI504" s="6"/>
      <c r="HJ504" s="6"/>
      <c r="HK504" s="6"/>
      <c r="HL504" s="6"/>
      <c r="HM504" s="6"/>
      <c r="HN504" s="6"/>
      <c r="HO504" s="6"/>
      <c r="HP504" s="6"/>
      <c r="HQ504" s="6"/>
      <c r="HR504" s="6"/>
      <c r="HS504" s="6"/>
      <c r="HT504" s="6"/>
      <c r="HU504" s="6"/>
      <c r="HV504" s="6"/>
      <c r="HW504" s="6"/>
      <c r="HX504" s="6"/>
      <c r="HY504" s="6"/>
      <c r="HZ504" s="6"/>
      <c r="IA504" s="6"/>
      <c r="IB504" s="6"/>
      <c r="IC504" s="6"/>
      <c r="ID504" s="6"/>
      <c r="IE504" s="6"/>
      <c r="IF504" s="6"/>
      <c r="IG504" s="6"/>
      <c r="IH504" s="6"/>
      <c r="II504" s="6"/>
      <c r="IJ504" s="6"/>
      <c r="IK504" s="6"/>
      <c r="IL504" s="6"/>
      <c r="IM504" s="6"/>
      <c r="IN504" s="6"/>
      <c r="IO504" s="6"/>
      <c r="IP504" s="6"/>
      <c r="IQ504" s="6"/>
      <c r="IR504" s="6"/>
    </row>
    <row r="505" spans="1:252" s="73" customFormat="1" x14ac:dyDescent="0.3">
      <c r="A505" s="6"/>
      <c r="B505" s="6"/>
      <c r="C505" s="6"/>
      <c r="D505" s="6"/>
      <c r="E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6"/>
      <c r="EN505" s="6"/>
      <c r="EO505" s="6"/>
      <c r="EP505" s="6"/>
      <c r="EQ505" s="6"/>
      <c r="ER505" s="6"/>
      <c r="ES505" s="6"/>
      <c r="ET505" s="6"/>
      <c r="EU505" s="6"/>
      <c r="EV505" s="6"/>
      <c r="EW505" s="6"/>
      <c r="EX505" s="6"/>
      <c r="EY505" s="6"/>
      <c r="EZ505" s="6"/>
      <c r="FA505" s="6"/>
      <c r="FB505" s="6"/>
      <c r="FC505" s="6"/>
      <c r="FD505" s="6"/>
      <c r="FE505" s="6"/>
      <c r="FF505" s="6"/>
      <c r="FG505" s="6"/>
      <c r="FH505" s="6"/>
      <c r="FI505" s="6"/>
      <c r="FJ505" s="6"/>
      <c r="FK505" s="6"/>
      <c r="FL505" s="6"/>
      <c r="FM505" s="6"/>
      <c r="FN505" s="6"/>
      <c r="FO505" s="6"/>
      <c r="FP505" s="6"/>
      <c r="FQ505" s="6"/>
      <c r="FR505" s="6"/>
      <c r="FS505" s="6"/>
      <c r="FT505" s="6"/>
      <c r="FU505" s="6"/>
      <c r="FV505" s="6"/>
      <c r="FW505" s="6"/>
      <c r="FX505" s="6"/>
      <c r="FY505" s="6"/>
      <c r="FZ505" s="6"/>
      <c r="GA505" s="6"/>
      <c r="GB505" s="6"/>
      <c r="GC505" s="6"/>
      <c r="GD505" s="6"/>
      <c r="GE505" s="6"/>
      <c r="GF505" s="6"/>
      <c r="GG505" s="6"/>
      <c r="GH505" s="6"/>
      <c r="GI505" s="6"/>
      <c r="GJ505" s="6"/>
      <c r="GK505" s="6"/>
      <c r="GL505" s="6"/>
      <c r="GM505" s="6"/>
      <c r="GN505" s="6"/>
      <c r="GO505" s="6"/>
      <c r="GP505" s="6"/>
      <c r="GQ505" s="6"/>
      <c r="GR505" s="6"/>
      <c r="GS505" s="6"/>
      <c r="GT505" s="6"/>
      <c r="GU505" s="6"/>
      <c r="GV505" s="6"/>
      <c r="GW505" s="6"/>
      <c r="GX505" s="6"/>
      <c r="GY505" s="6"/>
      <c r="GZ505" s="6"/>
      <c r="HA505" s="6"/>
      <c r="HB505" s="6"/>
      <c r="HC505" s="6"/>
      <c r="HD505" s="6"/>
      <c r="HE505" s="6"/>
      <c r="HF505" s="6"/>
      <c r="HG505" s="6"/>
      <c r="HH505" s="6"/>
      <c r="HI505" s="6"/>
      <c r="HJ505" s="6"/>
      <c r="HK505" s="6"/>
      <c r="HL505" s="6"/>
      <c r="HM505" s="6"/>
      <c r="HN505" s="6"/>
      <c r="HO505" s="6"/>
      <c r="HP505" s="6"/>
      <c r="HQ505" s="6"/>
      <c r="HR505" s="6"/>
      <c r="HS505" s="6"/>
      <c r="HT505" s="6"/>
      <c r="HU505" s="6"/>
      <c r="HV505" s="6"/>
      <c r="HW505" s="6"/>
      <c r="HX505" s="6"/>
      <c r="HY505" s="6"/>
      <c r="HZ505" s="6"/>
      <c r="IA505" s="6"/>
      <c r="IB505" s="6"/>
      <c r="IC505" s="6"/>
      <c r="ID505" s="6"/>
      <c r="IE505" s="6"/>
      <c r="IF505" s="6"/>
      <c r="IG505" s="6"/>
      <c r="IH505" s="6"/>
      <c r="II505" s="6"/>
      <c r="IJ505" s="6"/>
      <c r="IK505" s="6"/>
      <c r="IL505" s="6"/>
      <c r="IM505" s="6"/>
      <c r="IN505" s="6"/>
      <c r="IO505" s="6"/>
      <c r="IP505" s="6"/>
      <c r="IQ505" s="6"/>
      <c r="IR505" s="6"/>
    </row>
    <row r="506" spans="1:252" s="73" customFormat="1" x14ac:dyDescent="0.3">
      <c r="A506" s="6"/>
      <c r="B506" s="6"/>
      <c r="C506" s="6"/>
      <c r="D506" s="6"/>
      <c r="E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6"/>
      <c r="EN506" s="6"/>
      <c r="EO506" s="6"/>
      <c r="EP506" s="6"/>
      <c r="EQ506" s="6"/>
      <c r="ER506" s="6"/>
      <c r="ES506" s="6"/>
      <c r="ET506" s="6"/>
      <c r="EU506" s="6"/>
      <c r="EV506" s="6"/>
      <c r="EW506" s="6"/>
      <c r="EX506" s="6"/>
      <c r="EY506" s="6"/>
      <c r="EZ506" s="6"/>
      <c r="FA506" s="6"/>
      <c r="FB506" s="6"/>
      <c r="FC506" s="6"/>
      <c r="FD506" s="6"/>
      <c r="FE506" s="6"/>
      <c r="FF506" s="6"/>
      <c r="FG506" s="6"/>
      <c r="FH506" s="6"/>
      <c r="FI506" s="6"/>
      <c r="FJ506" s="6"/>
      <c r="FK506" s="6"/>
      <c r="FL506" s="6"/>
      <c r="FM506" s="6"/>
      <c r="FN506" s="6"/>
      <c r="FO506" s="6"/>
      <c r="FP506" s="6"/>
      <c r="FQ506" s="6"/>
      <c r="FR506" s="6"/>
      <c r="FS506" s="6"/>
      <c r="FT506" s="6"/>
      <c r="FU506" s="6"/>
      <c r="FV506" s="6"/>
      <c r="FW506" s="6"/>
      <c r="FX506" s="6"/>
      <c r="FY506" s="6"/>
      <c r="FZ506" s="6"/>
      <c r="GA506" s="6"/>
      <c r="GB506" s="6"/>
      <c r="GC506" s="6"/>
      <c r="GD506" s="6"/>
      <c r="GE506" s="6"/>
      <c r="GF506" s="6"/>
      <c r="GG506" s="6"/>
      <c r="GH506" s="6"/>
      <c r="GI506" s="6"/>
      <c r="GJ506" s="6"/>
      <c r="GK506" s="6"/>
      <c r="GL506" s="6"/>
      <c r="GM506" s="6"/>
      <c r="GN506" s="6"/>
      <c r="GO506" s="6"/>
      <c r="GP506" s="6"/>
      <c r="GQ506" s="6"/>
      <c r="GR506" s="6"/>
      <c r="GS506" s="6"/>
      <c r="GT506" s="6"/>
      <c r="GU506" s="6"/>
      <c r="GV506" s="6"/>
      <c r="GW506" s="6"/>
      <c r="GX506" s="6"/>
      <c r="GY506" s="6"/>
      <c r="GZ506" s="6"/>
      <c r="HA506" s="6"/>
      <c r="HB506" s="6"/>
      <c r="HC506" s="6"/>
      <c r="HD506" s="6"/>
      <c r="HE506" s="6"/>
      <c r="HF506" s="6"/>
      <c r="HG506" s="6"/>
      <c r="HH506" s="6"/>
      <c r="HI506" s="6"/>
      <c r="HJ506" s="6"/>
      <c r="HK506" s="6"/>
      <c r="HL506" s="6"/>
      <c r="HM506" s="6"/>
      <c r="HN506" s="6"/>
      <c r="HO506" s="6"/>
      <c r="HP506" s="6"/>
      <c r="HQ506" s="6"/>
      <c r="HR506" s="6"/>
      <c r="HS506" s="6"/>
      <c r="HT506" s="6"/>
      <c r="HU506" s="6"/>
      <c r="HV506" s="6"/>
      <c r="HW506" s="6"/>
      <c r="HX506" s="6"/>
      <c r="HY506" s="6"/>
      <c r="HZ506" s="6"/>
      <c r="IA506" s="6"/>
      <c r="IB506" s="6"/>
      <c r="IC506" s="6"/>
      <c r="ID506" s="6"/>
      <c r="IE506" s="6"/>
      <c r="IF506" s="6"/>
      <c r="IG506" s="6"/>
      <c r="IH506" s="6"/>
      <c r="II506" s="6"/>
      <c r="IJ506" s="6"/>
      <c r="IK506" s="6"/>
      <c r="IL506" s="6"/>
      <c r="IM506" s="6"/>
      <c r="IN506" s="6"/>
      <c r="IO506" s="6"/>
      <c r="IP506" s="6"/>
      <c r="IQ506" s="6"/>
      <c r="IR506" s="6"/>
    </row>
    <row r="507" spans="1:252" s="73" customFormat="1" x14ac:dyDescent="0.3">
      <c r="A507" s="6"/>
      <c r="B507" s="6"/>
      <c r="C507" s="6"/>
      <c r="D507" s="6"/>
      <c r="E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6"/>
      <c r="EN507" s="6"/>
      <c r="EO507" s="6"/>
      <c r="EP507" s="6"/>
      <c r="EQ507" s="6"/>
      <c r="ER507" s="6"/>
      <c r="ES507" s="6"/>
      <c r="ET507" s="6"/>
      <c r="EU507" s="6"/>
      <c r="EV507" s="6"/>
      <c r="EW507" s="6"/>
      <c r="EX507" s="6"/>
      <c r="EY507" s="6"/>
      <c r="EZ507" s="6"/>
      <c r="FA507" s="6"/>
      <c r="FB507" s="6"/>
      <c r="FC507" s="6"/>
      <c r="FD507" s="6"/>
      <c r="FE507" s="6"/>
      <c r="FF507" s="6"/>
      <c r="FG507" s="6"/>
      <c r="FH507" s="6"/>
      <c r="FI507" s="6"/>
      <c r="FJ507" s="6"/>
      <c r="FK507" s="6"/>
      <c r="FL507" s="6"/>
      <c r="FM507" s="6"/>
      <c r="FN507" s="6"/>
      <c r="FO507" s="6"/>
      <c r="FP507" s="6"/>
      <c r="FQ507" s="6"/>
      <c r="FR507" s="6"/>
      <c r="FS507" s="6"/>
      <c r="FT507" s="6"/>
      <c r="FU507" s="6"/>
      <c r="FV507" s="6"/>
      <c r="FW507" s="6"/>
      <c r="FX507" s="6"/>
      <c r="FY507" s="6"/>
      <c r="FZ507" s="6"/>
      <c r="GA507" s="6"/>
      <c r="GB507" s="6"/>
      <c r="GC507" s="6"/>
      <c r="GD507" s="6"/>
      <c r="GE507" s="6"/>
      <c r="GF507" s="6"/>
      <c r="GG507" s="6"/>
      <c r="GH507" s="6"/>
      <c r="GI507" s="6"/>
      <c r="GJ507" s="6"/>
      <c r="GK507" s="6"/>
      <c r="GL507" s="6"/>
      <c r="GM507" s="6"/>
      <c r="GN507" s="6"/>
      <c r="GO507" s="6"/>
      <c r="GP507" s="6"/>
      <c r="GQ507" s="6"/>
      <c r="GR507" s="6"/>
      <c r="GS507" s="6"/>
      <c r="GT507" s="6"/>
      <c r="GU507" s="6"/>
      <c r="GV507" s="6"/>
      <c r="GW507" s="6"/>
      <c r="GX507" s="6"/>
      <c r="GY507" s="6"/>
      <c r="GZ507" s="6"/>
      <c r="HA507" s="6"/>
      <c r="HB507" s="6"/>
      <c r="HC507" s="6"/>
      <c r="HD507" s="6"/>
      <c r="HE507" s="6"/>
      <c r="HF507" s="6"/>
      <c r="HG507" s="6"/>
      <c r="HH507" s="6"/>
      <c r="HI507" s="6"/>
      <c r="HJ507" s="6"/>
      <c r="HK507" s="6"/>
      <c r="HL507" s="6"/>
      <c r="HM507" s="6"/>
      <c r="HN507" s="6"/>
      <c r="HO507" s="6"/>
      <c r="HP507" s="6"/>
      <c r="HQ507" s="6"/>
      <c r="HR507" s="6"/>
      <c r="HS507" s="6"/>
      <c r="HT507" s="6"/>
      <c r="HU507" s="6"/>
      <c r="HV507" s="6"/>
      <c r="HW507" s="6"/>
      <c r="HX507" s="6"/>
      <c r="HY507" s="6"/>
      <c r="HZ507" s="6"/>
      <c r="IA507" s="6"/>
      <c r="IB507" s="6"/>
      <c r="IC507" s="6"/>
      <c r="ID507" s="6"/>
      <c r="IE507" s="6"/>
      <c r="IF507" s="6"/>
      <c r="IG507" s="6"/>
      <c r="IH507" s="6"/>
      <c r="II507" s="6"/>
      <c r="IJ507" s="6"/>
      <c r="IK507" s="6"/>
      <c r="IL507" s="6"/>
      <c r="IM507" s="6"/>
      <c r="IN507" s="6"/>
      <c r="IO507" s="6"/>
      <c r="IP507" s="6"/>
      <c r="IQ507" s="6"/>
      <c r="IR507" s="6"/>
    </row>
    <row r="508" spans="1:252" s="73" customFormat="1" x14ac:dyDescent="0.3">
      <c r="A508" s="6"/>
      <c r="B508" s="6"/>
      <c r="C508" s="6"/>
      <c r="D508" s="6"/>
      <c r="E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6"/>
      <c r="EN508" s="6"/>
      <c r="EO508" s="6"/>
      <c r="EP508" s="6"/>
      <c r="EQ508" s="6"/>
      <c r="ER508" s="6"/>
      <c r="ES508" s="6"/>
      <c r="ET508" s="6"/>
      <c r="EU508" s="6"/>
      <c r="EV508" s="6"/>
      <c r="EW508" s="6"/>
      <c r="EX508" s="6"/>
      <c r="EY508" s="6"/>
      <c r="EZ508" s="6"/>
      <c r="FA508" s="6"/>
      <c r="FB508" s="6"/>
      <c r="FC508" s="6"/>
      <c r="FD508" s="6"/>
      <c r="FE508" s="6"/>
      <c r="FF508" s="6"/>
      <c r="FG508" s="6"/>
      <c r="FH508" s="6"/>
      <c r="FI508" s="6"/>
      <c r="FJ508" s="6"/>
      <c r="FK508" s="6"/>
      <c r="FL508" s="6"/>
      <c r="FM508" s="6"/>
      <c r="FN508" s="6"/>
      <c r="FO508" s="6"/>
      <c r="FP508" s="6"/>
      <c r="FQ508" s="6"/>
      <c r="FR508" s="6"/>
      <c r="FS508" s="6"/>
      <c r="FT508" s="6"/>
      <c r="FU508" s="6"/>
      <c r="FV508" s="6"/>
      <c r="FW508" s="6"/>
      <c r="FX508" s="6"/>
      <c r="FY508" s="6"/>
      <c r="FZ508" s="6"/>
      <c r="GA508" s="6"/>
      <c r="GB508" s="6"/>
      <c r="GC508" s="6"/>
      <c r="GD508" s="6"/>
      <c r="GE508" s="6"/>
      <c r="GF508" s="6"/>
      <c r="GG508" s="6"/>
      <c r="GH508" s="6"/>
      <c r="GI508" s="6"/>
      <c r="GJ508" s="6"/>
      <c r="GK508" s="6"/>
      <c r="GL508" s="6"/>
      <c r="GM508" s="6"/>
      <c r="GN508" s="6"/>
      <c r="GO508" s="6"/>
      <c r="GP508" s="6"/>
      <c r="GQ508" s="6"/>
      <c r="GR508" s="6"/>
      <c r="GS508" s="6"/>
      <c r="GT508" s="6"/>
      <c r="GU508" s="6"/>
      <c r="GV508" s="6"/>
      <c r="GW508" s="6"/>
      <c r="GX508" s="6"/>
      <c r="GY508" s="6"/>
      <c r="GZ508" s="6"/>
      <c r="HA508" s="6"/>
      <c r="HB508" s="6"/>
      <c r="HC508" s="6"/>
      <c r="HD508" s="6"/>
      <c r="HE508" s="6"/>
      <c r="HF508" s="6"/>
      <c r="HG508" s="6"/>
      <c r="HH508" s="6"/>
      <c r="HI508" s="6"/>
      <c r="HJ508" s="6"/>
      <c r="HK508" s="6"/>
      <c r="HL508" s="6"/>
      <c r="HM508" s="6"/>
      <c r="HN508" s="6"/>
      <c r="HO508" s="6"/>
      <c r="HP508" s="6"/>
      <c r="HQ508" s="6"/>
      <c r="HR508" s="6"/>
      <c r="HS508" s="6"/>
      <c r="HT508" s="6"/>
      <c r="HU508" s="6"/>
      <c r="HV508" s="6"/>
      <c r="HW508" s="6"/>
      <c r="HX508" s="6"/>
      <c r="HY508" s="6"/>
      <c r="HZ508" s="6"/>
      <c r="IA508" s="6"/>
      <c r="IB508" s="6"/>
      <c r="IC508" s="6"/>
      <c r="ID508" s="6"/>
      <c r="IE508" s="6"/>
      <c r="IF508" s="6"/>
      <c r="IG508" s="6"/>
      <c r="IH508" s="6"/>
      <c r="II508" s="6"/>
      <c r="IJ508" s="6"/>
      <c r="IK508" s="6"/>
      <c r="IL508" s="6"/>
      <c r="IM508" s="6"/>
      <c r="IN508" s="6"/>
      <c r="IO508" s="6"/>
      <c r="IP508" s="6"/>
      <c r="IQ508" s="6"/>
      <c r="IR508" s="6"/>
    </row>
    <row r="509" spans="1:252" s="73" customFormat="1" x14ac:dyDescent="0.3">
      <c r="A509" s="6"/>
      <c r="B509" s="6"/>
      <c r="C509" s="6"/>
      <c r="D509" s="6"/>
      <c r="E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6"/>
      <c r="EN509" s="6"/>
      <c r="EO509" s="6"/>
      <c r="EP509" s="6"/>
      <c r="EQ509" s="6"/>
      <c r="ER509" s="6"/>
      <c r="ES509" s="6"/>
      <c r="ET509" s="6"/>
      <c r="EU509" s="6"/>
      <c r="EV509" s="6"/>
      <c r="EW509" s="6"/>
      <c r="EX509" s="6"/>
      <c r="EY509" s="6"/>
      <c r="EZ509" s="6"/>
      <c r="FA509" s="6"/>
      <c r="FB509" s="6"/>
      <c r="FC509" s="6"/>
      <c r="FD509" s="6"/>
      <c r="FE509" s="6"/>
      <c r="FF509" s="6"/>
      <c r="FG509" s="6"/>
      <c r="FH509" s="6"/>
      <c r="FI509" s="6"/>
      <c r="FJ509" s="6"/>
      <c r="FK509" s="6"/>
      <c r="FL509" s="6"/>
      <c r="FM509" s="6"/>
      <c r="FN509" s="6"/>
      <c r="FO509" s="6"/>
      <c r="FP509" s="6"/>
      <c r="FQ509" s="6"/>
      <c r="FR509" s="6"/>
      <c r="FS509" s="6"/>
      <c r="FT509" s="6"/>
      <c r="FU509" s="6"/>
      <c r="FV509" s="6"/>
      <c r="FW509" s="6"/>
      <c r="FX509" s="6"/>
      <c r="FY509" s="6"/>
      <c r="FZ509" s="6"/>
      <c r="GA509" s="6"/>
      <c r="GB509" s="6"/>
      <c r="GC509" s="6"/>
      <c r="GD509" s="6"/>
      <c r="GE509" s="6"/>
      <c r="GF509" s="6"/>
      <c r="GG509" s="6"/>
      <c r="GH509" s="6"/>
      <c r="GI509" s="6"/>
      <c r="GJ509" s="6"/>
      <c r="GK509" s="6"/>
      <c r="GL509" s="6"/>
      <c r="GM509" s="6"/>
      <c r="GN509" s="6"/>
      <c r="GO509" s="6"/>
      <c r="GP509" s="6"/>
      <c r="GQ509" s="6"/>
      <c r="GR509" s="6"/>
      <c r="GS509" s="6"/>
      <c r="GT509" s="6"/>
      <c r="GU509" s="6"/>
      <c r="GV509" s="6"/>
      <c r="GW509" s="6"/>
      <c r="GX509" s="6"/>
      <c r="GY509" s="6"/>
      <c r="GZ509" s="6"/>
      <c r="HA509" s="6"/>
      <c r="HB509" s="6"/>
      <c r="HC509" s="6"/>
      <c r="HD509" s="6"/>
      <c r="HE509" s="6"/>
      <c r="HF509" s="6"/>
      <c r="HG509" s="6"/>
      <c r="HH509" s="6"/>
      <c r="HI509" s="6"/>
      <c r="HJ509" s="6"/>
      <c r="HK509" s="6"/>
      <c r="HL509" s="6"/>
      <c r="HM509" s="6"/>
      <c r="HN509" s="6"/>
      <c r="HO509" s="6"/>
      <c r="HP509" s="6"/>
      <c r="HQ509" s="6"/>
      <c r="HR509" s="6"/>
      <c r="HS509" s="6"/>
      <c r="HT509" s="6"/>
      <c r="HU509" s="6"/>
      <c r="HV509" s="6"/>
      <c r="HW509" s="6"/>
      <c r="HX509" s="6"/>
      <c r="HY509" s="6"/>
      <c r="HZ509" s="6"/>
      <c r="IA509" s="6"/>
      <c r="IB509" s="6"/>
      <c r="IC509" s="6"/>
      <c r="ID509" s="6"/>
      <c r="IE509" s="6"/>
      <c r="IF509" s="6"/>
      <c r="IG509" s="6"/>
      <c r="IH509" s="6"/>
      <c r="II509" s="6"/>
      <c r="IJ509" s="6"/>
      <c r="IK509" s="6"/>
      <c r="IL509" s="6"/>
      <c r="IM509" s="6"/>
      <c r="IN509" s="6"/>
      <c r="IO509" s="6"/>
      <c r="IP509" s="6"/>
      <c r="IQ509" s="6"/>
      <c r="IR509" s="6"/>
    </row>
    <row r="510" spans="1:252" s="73" customFormat="1" x14ac:dyDescent="0.3">
      <c r="A510" s="6"/>
      <c r="B510" s="6"/>
      <c r="C510" s="6"/>
      <c r="D510" s="6"/>
      <c r="E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  <c r="FC510" s="6"/>
      <c r="FD510" s="6"/>
      <c r="FE510" s="6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  <c r="FT510" s="6"/>
      <c r="FU510" s="6"/>
      <c r="FV510" s="6"/>
      <c r="FW510" s="6"/>
      <c r="FX510" s="6"/>
      <c r="FY510" s="6"/>
      <c r="FZ510" s="6"/>
      <c r="GA510" s="6"/>
      <c r="GB510" s="6"/>
      <c r="GC510" s="6"/>
      <c r="GD510" s="6"/>
      <c r="GE510" s="6"/>
      <c r="GF510" s="6"/>
      <c r="GG510" s="6"/>
      <c r="GH510" s="6"/>
      <c r="GI510" s="6"/>
      <c r="GJ510" s="6"/>
      <c r="GK510" s="6"/>
      <c r="GL510" s="6"/>
      <c r="GM510" s="6"/>
      <c r="GN510" s="6"/>
      <c r="GO510" s="6"/>
      <c r="GP510" s="6"/>
      <c r="GQ510" s="6"/>
      <c r="GR510" s="6"/>
      <c r="GS510" s="6"/>
      <c r="GT510" s="6"/>
      <c r="GU510" s="6"/>
      <c r="GV510" s="6"/>
      <c r="GW510" s="6"/>
      <c r="GX510" s="6"/>
      <c r="GY510" s="6"/>
      <c r="GZ510" s="6"/>
      <c r="HA510" s="6"/>
      <c r="HB510" s="6"/>
      <c r="HC510" s="6"/>
      <c r="HD510" s="6"/>
      <c r="HE510" s="6"/>
      <c r="HF510" s="6"/>
      <c r="HG510" s="6"/>
      <c r="HH510" s="6"/>
      <c r="HI510" s="6"/>
      <c r="HJ510" s="6"/>
      <c r="HK510" s="6"/>
      <c r="HL510" s="6"/>
      <c r="HM510" s="6"/>
      <c r="HN510" s="6"/>
      <c r="HO510" s="6"/>
      <c r="HP510" s="6"/>
      <c r="HQ510" s="6"/>
      <c r="HR510" s="6"/>
      <c r="HS510" s="6"/>
      <c r="HT510" s="6"/>
      <c r="HU510" s="6"/>
      <c r="HV510" s="6"/>
      <c r="HW510" s="6"/>
      <c r="HX510" s="6"/>
      <c r="HY510" s="6"/>
      <c r="HZ510" s="6"/>
      <c r="IA510" s="6"/>
      <c r="IB510" s="6"/>
      <c r="IC510" s="6"/>
      <c r="ID510" s="6"/>
      <c r="IE510" s="6"/>
      <c r="IF510" s="6"/>
      <c r="IG510" s="6"/>
      <c r="IH510" s="6"/>
      <c r="II510" s="6"/>
      <c r="IJ510" s="6"/>
      <c r="IK510" s="6"/>
      <c r="IL510" s="6"/>
      <c r="IM510" s="6"/>
      <c r="IN510" s="6"/>
      <c r="IO510" s="6"/>
      <c r="IP510" s="6"/>
      <c r="IQ510" s="6"/>
      <c r="IR510" s="6"/>
    </row>
    <row r="511" spans="1:252" s="73" customFormat="1" x14ac:dyDescent="0.3">
      <c r="A511" s="6"/>
      <c r="B511" s="6"/>
      <c r="C511" s="6"/>
      <c r="D511" s="6"/>
      <c r="E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6"/>
      <c r="EN511" s="6"/>
      <c r="EO511" s="6"/>
      <c r="EP511" s="6"/>
      <c r="EQ511" s="6"/>
      <c r="ER511" s="6"/>
      <c r="ES511" s="6"/>
      <c r="ET511" s="6"/>
      <c r="EU511" s="6"/>
      <c r="EV511" s="6"/>
      <c r="EW511" s="6"/>
      <c r="EX511" s="6"/>
      <c r="EY511" s="6"/>
      <c r="EZ511" s="6"/>
      <c r="FA511" s="6"/>
      <c r="FB511" s="6"/>
      <c r="FC511" s="6"/>
      <c r="FD511" s="6"/>
      <c r="FE511" s="6"/>
      <c r="FF511" s="6"/>
      <c r="FG511" s="6"/>
      <c r="FH511" s="6"/>
      <c r="FI511" s="6"/>
      <c r="FJ511" s="6"/>
      <c r="FK511" s="6"/>
      <c r="FL511" s="6"/>
      <c r="FM511" s="6"/>
      <c r="FN511" s="6"/>
      <c r="FO511" s="6"/>
      <c r="FP511" s="6"/>
      <c r="FQ511" s="6"/>
      <c r="FR511" s="6"/>
      <c r="FS511" s="6"/>
      <c r="FT511" s="6"/>
      <c r="FU511" s="6"/>
      <c r="FV511" s="6"/>
      <c r="FW511" s="6"/>
      <c r="FX511" s="6"/>
      <c r="FY511" s="6"/>
      <c r="FZ511" s="6"/>
      <c r="GA511" s="6"/>
      <c r="GB511" s="6"/>
      <c r="GC511" s="6"/>
      <c r="GD511" s="6"/>
      <c r="GE511" s="6"/>
      <c r="GF511" s="6"/>
      <c r="GG511" s="6"/>
      <c r="GH511" s="6"/>
      <c r="GI511" s="6"/>
      <c r="GJ511" s="6"/>
      <c r="GK511" s="6"/>
      <c r="GL511" s="6"/>
      <c r="GM511" s="6"/>
      <c r="GN511" s="6"/>
      <c r="GO511" s="6"/>
      <c r="GP511" s="6"/>
      <c r="GQ511" s="6"/>
      <c r="GR511" s="6"/>
      <c r="GS511" s="6"/>
      <c r="GT511" s="6"/>
      <c r="GU511" s="6"/>
      <c r="GV511" s="6"/>
      <c r="GW511" s="6"/>
      <c r="GX511" s="6"/>
      <c r="GY511" s="6"/>
      <c r="GZ511" s="6"/>
      <c r="HA511" s="6"/>
      <c r="HB511" s="6"/>
      <c r="HC511" s="6"/>
      <c r="HD511" s="6"/>
      <c r="HE511" s="6"/>
      <c r="HF511" s="6"/>
      <c r="HG511" s="6"/>
      <c r="HH511" s="6"/>
      <c r="HI511" s="6"/>
      <c r="HJ511" s="6"/>
      <c r="HK511" s="6"/>
      <c r="HL511" s="6"/>
      <c r="HM511" s="6"/>
      <c r="HN511" s="6"/>
      <c r="HO511" s="6"/>
      <c r="HP511" s="6"/>
      <c r="HQ511" s="6"/>
      <c r="HR511" s="6"/>
      <c r="HS511" s="6"/>
      <c r="HT511" s="6"/>
      <c r="HU511" s="6"/>
      <c r="HV511" s="6"/>
      <c r="HW511" s="6"/>
      <c r="HX511" s="6"/>
      <c r="HY511" s="6"/>
      <c r="HZ511" s="6"/>
      <c r="IA511" s="6"/>
      <c r="IB511" s="6"/>
      <c r="IC511" s="6"/>
      <c r="ID511" s="6"/>
      <c r="IE511" s="6"/>
      <c r="IF511" s="6"/>
      <c r="IG511" s="6"/>
      <c r="IH511" s="6"/>
      <c r="II511" s="6"/>
      <c r="IJ511" s="6"/>
      <c r="IK511" s="6"/>
      <c r="IL511" s="6"/>
      <c r="IM511" s="6"/>
      <c r="IN511" s="6"/>
      <c r="IO511" s="6"/>
      <c r="IP511" s="6"/>
      <c r="IQ511" s="6"/>
      <c r="IR511" s="6"/>
    </row>
    <row r="512" spans="1:252" s="73" customFormat="1" x14ac:dyDescent="0.3">
      <c r="A512" s="6"/>
      <c r="B512" s="6"/>
      <c r="C512" s="6"/>
      <c r="D512" s="6"/>
      <c r="E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6"/>
      <c r="EN512" s="6"/>
      <c r="EO512" s="6"/>
      <c r="EP512" s="6"/>
      <c r="EQ512" s="6"/>
      <c r="ER512" s="6"/>
      <c r="ES512" s="6"/>
      <c r="ET512" s="6"/>
      <c r="EU512" s="6"/>
      <c r="EV512" s="6"/>
      <c r="EW512" s="6"/>
      <c r="EX512" s="6"/>
      <c r="EY512" s="6"/>
      <c r="EZ512" s="6"/>
      <c r="FA512" s="6"/>
      <c r="FB512" s="6"/>
      <c r="FC512" s="6"/>
      <c r="FD512" s="6"/>
      <c r="FE512" s="6"/>
      <c r="FF512" s="6"/>
      <c r="FG512" s="6"/>
      <c r="FH512" s="6"/>
      <c r="FI512" s="6"/>
      <c r="FJ512" s="6"/>
      <c r="FK512" s="6"/>
      <c r="FL512" s="6"/>
      <c r="FM512" s="6"/>
      <c r="FN512" s="6"/>
      <c r="FO512" s="6"/>
      <c r="FP512" s="6"/>
      <c r="FQ512" s="6"/>
      <c r="FR512" s="6"/>
      <c r="FS512" s="6"/>
      <c r="FT512" s="6"/>
      <c r="FU512" s="6"/>
      <c r="FV512" s="6"/>
      <c r="FW512" s="6"/>
      <c r="FX512" s="6"/>
      <c r="FY512" s="6"/>
      <c r="FZ512" s="6"/>
      <c r="GA512" s="6"/>
      <c r="GB512" s="6"/>
      <c r="GC512" s="6"/>
      <c r="GD512" s="6"/>
      <c r="GE512" s="6"/>
      <c r="GF512" s="6"/>
      <c r="GG512" s="6"/>
      <c r="GH512" s="6"/>
      <c r="GI512" s="6"/>
      <c r="GJ512" s="6"/>
      <c r="GK512" s="6"/>
      <c r="GL512" s="6"/>
      <c r="GM512" s="6"/>
      <c r="GN512" s="6"/>
      <c r="GO512" s="6"/>
      <c r="GP512" s="6"/>
      <c r="GQ512" s="6"/>
      <c r="GR512" s="6"/>
      <c r="GS512" s="6"/>
      <c r="GT512" s="6"/>
      <c r="GU512" s="6"/>
      <c r="GV512" s="6"/>
      <c r="GW512" s="6"/>
      <c r="GX512" s="6"/>
      <c r="GY512" s="6"/>
      <c r="GZ512" s="6"/>
      <c r="HA512" s="6"/>
      <c r="HB512" s="6"/>
      <c r="HC512" s="6"/>
      <c r="HD512" s="6"/>
      <c r="HE512" s="6"/>
      <c r="HF512" s="6"/>
      <c r="HG512" s="6"/>
      <c r="HH512" s="6"/>
      <c r="HI512" s="6"/>
      <c r="HJ512" s="6"/>
      <c r="HK512" s="6"/>
      <c r="HL512" s="6"/>
      <c r="HM512" s="6"/>
      <c r="HN512" s="6"/>
      <c r="HO512" s="6"/>
      <c r="HP512" s="6"/>
      <c r="HQ512" s="6"/>
      <c r="HR512" s="6"/>
      <c r="HS512" s="6"/>
      <c r="HT512" s="6"/>
      <c r="HU512" s="6"/>
      <c r="HV512" s="6"/>
      <c r="HW512" s="6"/>
      <c r="HX512" s="6"/>
      <c r="HY512" s="6"/>
      <c r="HZ512" s="6"/>
      <c r="IA512" s="6"/>
      <c r="IB512" s="6"/>
      <c r="IC512" s="6"/>
      <c r="ID512" s="6"/>
      <c r="IE512" s="6"/>
      <c r="IF512" s="6"/>
      <c r="IG512" s="6"/>
      <c r="IH512" s="6"/>
      <c r="II512" s="6"/>
      <c r="IJ512" s="6"/>
      <c r="IK512" s="6"/>
      <c r="IL512" s="6"/>
      <c r="IM512" s="6"/>
      <c r="IN512" s="6"/>
      <c r="IO512" s="6"/>
      <c r="IP512" s="6"/>
      <c r="IQ512" s="6"/>
      <c r="IR512" s="6"/>
    </row>
    <row r="513" spans="1:252" s="73" customFormat="1" x14ac:dyDescent="0.3">
      <c r="A513" s="6"/>
      <c r="B513" s="6"/>
      <c r="C513" s="6"/>
      <c r="D513" s="6"/>
      <c r="E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  <c r="FC513" s="6"/>
      <c r="FD513" s="6"/>
      <c r="FE513" s="6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  <c r="FT513" s="6"/>
      <c r="FU513" s="6"/>
      <c r="FV513" s="6"/>
      <c r="FW513" s="6"/>
      <c r="FX513" s="6"/>
      <c r="FY513" s="6"/>
      <c r="FZ513" s="6"/>
      <c r="GA513" s="6"/>
      <c r="GB513" s="6"/>
      <c r="GC513" s="6"/>
      <c r="GD513" s="6"/>
      <c r="GE513" s="6"/>
      <c r="GF513" s="6"/>
      <c r="GG513" s="6"/>
      <c r="GH513" s="6"/>
      <c r="GI513" s="6"/>
      <c r="GJ513" s="6"/>
      <c r="GK513" s="6"/>
      <c r="GL513" s="6"/>
      <c r="GM513" s="6"/>
      <c r="GN513" s="6"/>
      <c r="GO513" s="6"/>
      <c r="GP513" s="6"/>
      <c r="GQ513" s="6"/>
      <c r="GR513" s="6"/>
      <c r="GS513" s="6"/>
      <c r="GT513" s="6"/>
      <c r="GU513" s="6"/>
      <c r="GV513" s="6"/>
      <c r="GW513" s="6"/>
      <c r="GX513" s="6"/>
      <c r="GY513" s="6"/>
      <c r="GZ513" s="6"/>
      <c r="HA513" s="6"/>
      <c r="HB513" s="6"/>
      <c r="HC513" s="6"/>
      <c r="HD513" s="6"/>
      <c r="HE513" s="6"/>
      <c r="HF513" s="6"/>
      <c r="HG513" s="6"/>
      <c r="HH513" s="6"/>
      <c r="HI513" s="6"/>
      <c r="HJ513" s="6"/>
      <c r="HK513" s="6"/>
      <c r="HL513" s="6"/>
      <c r="HM513" s="6"/>
      <c r="HN513" s="6"/>
      <c r="HO513" s="6"/>
      <c r="HP513" s="6"/>
      <c r="HQ513" s="6"/>
      <c r="HR513" s="6"/>
      <c r="HS513" s="6"/>
      <c r="HT513" s="6"/>
      <c r="HU513" s="6"/>
      <c r="HV513" s="6"/>
      <c r="HW513" s="6"/>
      <c r="HX513" s="6"/>
      <c r="HY513" s="6"/>
      <c r="HZ513" s="6"/>
      <c r="IA513" s="6"/>
      <c r="IB513" s="6"/>
      <c r="IC513" s="6"/>
      <c r="ID513" s="6"/>
      <c r="IE513" s="6"/>
      <c r="IF513" s="6"/>
      <c r="IG513" s="6"/>
      <c r="IH513" s="6"/>
      <c r="II513" s="6"/>
      <c r="IJ513" s="6"/>
      <c r="IK513" s="6"/>
      <c r="IL513" s="6"/>
      <c r="IM513" s="6"/>
      <c r="IN513" s="6"/>
      <c r="IO513" s="6"/>
      <c r="IP513" s="6"/>
      <c r="IQ513" s="6"/>
      <c r="IR513" s="6"/>
    </row>
    <row r="514" spans="1:252" s="73" customFormat="1" x14ac:dyDescent="0.3">
      <c r="A514" s="6"/>
      <c r="B514" s="6"/>
      <c r="C514" s="6"/>
      <c r="D514" s="6"/>
      <c r="E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6"/>
      <c r="EN514" s="6"/>
      <c r="EO514" s="6"/>
      <c r="EP514" s="6"/>
      <c r="EQ514" s="6"/>
      <c r="ER514" s="6"/>
      <c r="ES514" s="6"/>
      <c r="ET514" s="6"/>
      <c r="EU514" s="6"/>
      <c r="EV514" s="6"/>
      <c r="EW514" s="6"/>
      <c r="EX514" s="6"/>
      <c r="EY514" s="6"/>
      <c r="EZ514" s="6"/>
      <c r="FA514" s="6"/>
      <c r="FB514" s="6"/>
      <c r="FC514" s="6"/>
      <c r="FD514" s="6"/>
      <c r="FE514" s="6"/>
      <c r="FF514" s="6"/>
      <c r="FG514" s="6"/>
      <c r="FH514" s="6"/>
      <c r="FI514" s="6"/>
      <c r="FJ514" s="6"/>
      <c r="FK514" s="6"/>
      <c r="FL514" s="6"/>
      <c r="FM514" s="6"/>
      <c r="FN514" s="6"/>
      <c r="FO514" s="6"/>
      <c r="FP514" s="6"/>
      <c r="FQ514" s="6"/>
      <c r="FR514" s="6"/>
      <c r="FS514" s="6"/>
      <c r="FT514" s="6"/>
      <c r="FU514" s="6"/>
      <c r="FV514" s="6"/>
      <c r="FW514" s="6"/>
      <c r="FX514" s="6"/>
      <c r="FY514" s="6"/>
      <c r="FZ514" s="6"/>
      <c r="GA514" s="6"/>
      <c r="GB514" s="6"/>
      <c r="GC514" s="6"/>
      <c r="GD514" s="6"/>
      <c r="GE514" s="6"/>
      <c r="GF514" s="6"/>
      <c r="GG514" s="6"/>
      <c r="GH514" s="6"/>
      <c r="GI514" s="6"/>
      <c r="GJ514" s="6"/>
      <c r="GK514" s="6"/>
      <c r="GL514" s="6"/>
      <c r="GM514" s="6"/>
      <c r="GN514" s="6"/>
      <c r="GO514" s="6"/>
      <c r="GP514" s="6"/>
      <c r="GQ514" s="6"/>
      <c r="GR514" s="6"/>
      <c r="GS514" s="6"/>
      <c r="GT514" s="6"/>
      <c r="GU514" s="6"/>
      <c r="GV514" s="6"/>
      <c r="GW514" s="6"/>
      <c r="GX514" s="6"/>
      <c r="GY514" s="6"/>
      <c r="GZ514" s="6"/>
      <c r="HA514" s="6"/>
      <c r="HB514" s="6"/>
      <c r="HC514" s="6"/>
      <c r="HD514" s="6"/>
      <c r="HE514" s="6"/>
      <c r="HF514" s="6"/>
      <c r="HG514" s="6"/>
      <c r="HH514" s="6"/>
      <c r="HI514" s="6"/>
      <c r="HJ514" s="6"/>
      <c r="HK514" s="6"/>
      <c r="HL514" s="6"/>
      <c r="HM514" s="6"/>
      <c r="HN514" s="6"/>
      <c r="HO514" s="6"/>
      <c r="HP514" s="6"/>
      <c r="HQ514" s="6"/>
      <c r="HR514" s="6"/>
      <c r="HS514" s="6"/>
      <c r="HT514" s="6"/>
      <c r="HU514" s="6"/>
      <c r="HV514" s="6"/>
      <c r="HW514" s="6"/>
      <c r="HX514" s="6"/>
      <c r="HY514" s="6"/>
      <c r="HZ514" s="6"/>
      <c r="IA514" s="6"/>
      <c r="IB514" s="6"/>
      <c r="IC514" s="6"/>
      <c r="ID514" s="6"/>
      <c r="IE514" s="6"/>
      <c r="IF514" s="6"/>
      <c r="IG514" s="6"/>
      <c r="IH514" s="6"/>
      <c r="II514" s="6"/>
      <c r="IJ514" s="6"/>
      <c r="IK514" s="6"/>
      <c r="IL514" s="6"/>
      <c r="IM514" s="6"/>
      <c r="IN514" s="6"/>
      <c r="IO514" s="6"/>
      <c r="IP514" s="6"/>
      <c r="IQ514" s="6"/>
      <c r="IR514" s="6"/>
    </row>
    <row r="515" spans="1:252" s="73" customFormat="1" x14ac:dyDescent="0.3">
      <c r="A515" s="6"/>
      <c r="B515" s="6"/>
      <c r="C515" s="6"/>
      <c r="D515" s="6"/>
      <c r="E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6"/>
      <c r="EN515" s="6"/>
      <c r="EO515" s="6"/>
      <c r="EP515" s="6"/>
      <c r="EQ515" s="6"/>
      <c r="ER515" s="6"/>
      <c r="ES515" s="6"/>
      <c r="ET515" s="6"/>
      <c r="EU515" s="6"/>
      <c r="EV515" s="6"/>
      <c r="EW515" s="6"/>
      <c r="EX515" s="6"/>
      <c r="EY515" s="6"/>
      <c r="EZ515" s="6"/>
      <c r="FA515" s="6"/>
      <c r="FB515" s="6"/>
      <c r="FC515" s="6"/>
      <c r="FD515" s="6"/>
      <c r="FE515" s="6"/>
      <c r="FF515" s="6"/>
      <c r="FG515" s="6"/>
      <c r="FH515" s="6"/>
      <c r="FI515" s="6"/>
      <c r="FJ515" s="6"/>
      <c r="FK515" s="6"/>
      <c r="FL515" s="6"/>
      <c r="FM515" s="6"/>
      <c r="FN515" s="6"/>
      <c r="FO515" s="6"/>
      <c r="FP515" s="6"/>
      <c r="FQ515" s="6"/>
      <c r="FR515" s="6"/>
      <c r="FS515" s="6"/>
      <c r="FT515" s="6"/>
      <c r="FU515" s="6"/>
      <c r="FV515" s="6"/>
      <c r="FW515" s="6"/>
      <c r="FX515" s="6"/>
      <c r="FY515" s="6"/>
      <c r="FZ515" s="6"/>
      <c r="GA515" s="6"/>
      <c r="GB515" s="6"/>
      <c r="GC515" s="6"/>
      <c r="GD515" s="6"/>
      <c r="GE515" s="6"/>
      <c r="GF515" s="6"/>
      <c r="GG515" s="6"/>
      <c r="GH515" s="6"/>
      <c r="GI515" s="6"/>
      <c r="GJ515" s="6"/>
      <c r="GK515" s="6"/>
      <c r="GL515" s="6"/>
      <c r="GM515" s="6"/>
      <c r="GN515" s="6"/>
      <c r="GO515" s="6"/>
      <c r="GP515" s="6"/>
      <c r="GQ515" s="6"/>
      <c r="GR515" s="6"/>
      <c r="GS515" s="6"/>
      <c r="GT515" s="6"/>
      <c r="GU515" s="6"/>
      <c r="GV515" s="6"/>
      <c r="GW515" s="6"/>
      <c r="GX515" s="6"/>
      <c r="GY515" s="6"/>
      <c r="GZ515" s="6"/>
      <c r="HA515" s="6"/>
      <c r="HB515" s="6"/>
      <c r="HC515" s="6"/>
      <c r="HD515" s="6"/>
      <c r="HE515" s="6"/>
      <c r="HF515" s="6"/>
      <c r="HG515" s="6"/>
      <c r="HH515" s="6"/>
      <c r="HI515" s="6"/>
      <c r="HJ515" s="6"/>
      <c r="HK515" s="6"/>
      <c r="HL515" s="6"/>
      <c r="HM515" s="6"/>
      <c r="HN515" s="6"/>
      <c r="HO515" s="6"/>
      <c r="HP515" s="6"/>
      <c r="HQ515" s="6"/>
      <c r="HR515" s="6"/>
      <c r="HS515" s="6"/>
      <c r="HT515" s="6"/>
      <c r="HU515" s="6"/>
      <c r="HV515" s="6"/>
      <c r="HW515" s="6"/>
      <c r="HX515" s="6"/>
      <c r="HY515" s="6"/>
      <c r="HZ515" s="6"/>
      <c r="IA515" s="6"/>
      <c r="IB515" s="6"/>
      <c r="IC515" s="6"/>
      <c r="ID515" s="6"/>
      <c r="IE515" s="6"/>
      <c r="IF515" s="6"/>
      <c r="IG515" s="6"/>
      <c r="IH515" s="6"/>
      <c r="II515" s="6"/>
      <c r="IJ515" s="6"/>
      <c r="IK515" s="6"/>
      <c r="IL515" s="6"/>
      <c r="IM515" s="6"/>
      <c r="IN515" s="6"/>
      <c r="IO515" s="6"/>
      <c r="IP515" s="6"/>
      <c r="IQ515" s="6"/>
      <c r="IR515" s="6"/>
    </row>
    <row r="516" spans="1:252" s="73" customFormat="1" x14ac:dyDescent="0.3">
      <c r="A516" s="6"/>
      <c r="B516" s="6"/>
      <c r="C516" s="6"/>
      <c r="D516" s="6"/>
      <c r="E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6"/>
      <c r="EN516" s="6"/>
      <c r="EO516" s="6"/>
      <c r="EP516" s="6"/>
      <c r="EQ516" s="6"/>
      <c r="ER516" s="6"/>
      <c r="ES516" s="6"/>
      <c r="ET516" s="6"/>
      <c r="EU516" s="6"/>
      <c r="EV516" s="6"/>
      <c r="EW516" s="6"/>
      <c r="EX516" s="6"/>
      <c r="EY516" s="6"/>
      <c r="EZ516" s="6"/>
      <c r="FA516" s="6"/>
      <c r="FB516" s="6"/>
      <c r="FC516" s="6"/>
      <c r="FD516" s="6"/>
      <c r="FE516" s="6"/>
      <c r="FF516" s="6"/>
      <c r="FG516" s="6"/>
      <c r="FH516" s="6"/>
      <c r="FI516" s="6"/>
      <c r="FJ516" s="6"/>
      <c r="FK516" s="6"/>
      <c r="FL516" s="6"/>
      <c r="FM516" s="6"/>
      <c r="FN516" s="6"/>
      <c r="FO516" s="6"/>
      <c r="FP516" s="6"/>
      <c r="FQ516" s="6"/>
      <c r="FR516" s="6"/>
      <c r="FS516" s="6"/>
      <c r="FT516" s="6"/>
      <c r="FU516" s="6"/>
      <c r="FV516" s="6"/>
      <c r="FW516" s="6"/>
      <c r="FX516" s="6"/>
      <c r="FY516" s="6"/>
      <c r="FZ516" s="6"/>
      <c r="GA516" s="6"/>
      <c r="GB516" s="6"/>
      <c r="GC516" s="6"/>
      <c r="GD516" s="6"/>
      <c r="GE516" s="6"/>
      <c r="GF516" s="6"/>
      <c r="GG516" s="6"/>
      <c r="GH516" s="6"/>
      <c r="GI516" s="6"/>
      <c r="GJ516" s="6"/>
      <c r="GK516" s="6"/>
      <c r="GL516" s="6"/>
      <c r="GM516" s="6"/>
      <c r="GN516" s="6"/>
      <c r="GO516" s="6"/>
      <c r="GP516" s="6"/>
      <c r="GQ516" s="6"/>
      <c r="GR516" s="6"/>
      <c r="GS516" s="6"/>
      <c r="GT516" s="6"/>
      <c r="GU516" s="6"/>
      <c r="GV516" s="6"/>
      <c r="GW516" s="6"/>
      <c r="GX516" s="6"/>
      <c r="GY516" s="6"/>
      <c r="GZ516" s="6"/>
      <c r="HA516" s="6"/>
      <c r="HB516" s="6"/>
      <c r="HC516" s="6"/>
      <c r="HD516" s="6"/>
      <c r="HE516" s="6"/>
      <c r="HF516" s="6"/>
      <c r="HG516" s="6"/>
      <c r="HH516" s="6"/>
      <c r="HI516" s="6"/>
      <c r="HJ516" s="6"/>
      <c r="HK516" s="6"/>
      <c r="HL516" s="6"/>
      <c r="HM516" s="6"/>
      <c r="HN516" s="6"/>
      <c r="HO516" s="6"/>
      <c r="HP516" s="6"/>
      <c r="HQ516" s="6"/>
      <c r="HR516" s="6"/>
      <c r="HS516" s="6"/>
      <c r="HT516" s="6"/>
      <c r="HU516" s="6"/>
      <c r="HV516" s="6"/>
      <c r="HW516" s="6"/>
      <c r="HX516" s="6"/>
      <c r="HY516" s="6"/>
      <c r="HZ516" s="6"/>
      <c r="IA516" s="6"/>
      <c r="IB516" s="6"/>
      <c r="IC516" s="6"/>
      <c r="ID516" s="6"/>
      <c r="IE516" s="6"/>
      <c r="IF516" s="6"/>
      <c r="IG516" s="6"/>
      <c r="IH516" s="6"/>
      <c r="II516" s="6"/>
      <c r="IJ516" s="6"/>
      <c r="IK516" s="6"/>
      <c r="IL516" s="6"/>
      <c r="IM516" s="6"/>
      <c r="IN516" s="6"/>
      <c r="IO516" s="6"/>
      <c r="IP516" s="6"/>
      <c r="IQ516" s="6"/>
      <c r="IR516" s="6"/>
    </row>
    <row r="517" spans="1:252" s="73" customFormat="1" x14ac:dyDescent="0.3">
      <c r="A517" s="6"/>
      <c r="B517" s="6"/>
      <c r="C517" s="6"/>
      <c r="D517" s="6"/>
      <c r="E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6"/>
      <c r="EN517" s="6"/>
      <c r="EO517" s="6"/>
      <c r="EP517" s="6"/>
      <c r="EQ517" s="6"/>
      <c r="ER517" s="6"/>
      <c r="ES517" s="6"/>
      <c r="ET517" s="6"/>
      <c r="EU517" s="6"/>
      <c r="EV517" s="6"/>
      <c r="EW517" s="6"/>
      <c r="EX517" s="6"/>
      <c r="EY517" s="6"/>
      <c r="EZ517" s="6"/>
      <c r="FA517" s="6"/>
      <c r="FB517" s="6"/>
      <c r="FC517" s="6"/>
      <c r="FD517" s="6"/>
      <c r="FE517" s="6"/>
      <c r="FF517" s="6"/>
      <c r="FG517" s="6"/>
      <c r="FH517" s="6"/>
      <c r="FI517" s="6"/>
      <c r="FJ517" s="6"/>
      <c r="FK517" s="6"/>
      <c r="FL517" s="6"/>
      <c r="FM517" s="6"/>
      <c r="FN517" s="6"/>
      <c r="FO517" s="6"/>
      <c r="FP517" s="6"/>
      <c r="FQ517" s="6"/>
      <c r="FR517" s="6"/>
      <c r="FS517" s="6"/>
      <c r="FT517" s="6"/>
      <c r="FU517" s="6"/>
      <c r="FV517" s="6"/>
      <c r="FW517" s="6"/>
      <c r="FX517" s="6"/>
      <c r="FY517" s="6"/>
      <c r="FZ517" s="6"/>
      <c r="GA517" s="6"/>
      <c r="GB517" s="6"/>
      <c r="GC517" s="6"/>
      <c r="GD517" s="6"/>
      <c r="GE517" s="6"/>
      <c r="GF517" s="6"/>
      <c r="GG517" s="6"/>
      <c r="GH517" s="6"/>
      <c r="GI517" s="6"/>
      <c r="GJ517" s="6"/>
      <c r="GK517" s="6"/>
      <c r="GL517" s="6"/>
      <c r="GM517" s="6"/>
      <c r="GN517" s="6"/>
      <c r="GO517" s="6"/>
      <c r="GP517" s="6"/>
      <c r="GQ517" s="6"/>
      <c r="GR517" s="6"/>
      <c r="GS517" s="6"/>
      <c r="GT517" s="6"/>
      <c r="GU517" s="6"/>
      <c r="GV517" s="6"/>
      <c r="GW517" s="6"/>
      <c r="GX517" s="6"/>
      <c r="GY517" s="6"/>
      <c r="GZ517" s="6"/>
      <c r="HA517" s="6"/>
      <c r="HB517" s="6"/>
      <c r="HC517" s="6"/>
      <c r="HD517" s="6"/>
      <c r="HE517" s="6"/>
      <c r="HF517" s="6"/>
      <c r="HG517" s="6"/>
      <c r="HH517" s="6"/>
      <c r="HI517" s="6"/>
      <c r="HJ517" s="6"/>
      <c r="HK517" s="6"/>
      <c r="HL517" s="6"/>
      <c r="HM517" s="6"/>
      <c r="HN517" s="6"/>
      <c r="HO517" s="6"/>
      <c r="HP517" s="6"/>
      <c r="HQ517" s="6"/>
      <c r="HR517" s="6"/>
      <c r="HS517" s="6"/>
      <c r="HT517" s="6"/>
      <c r="HU517" s="6"/>
      <c r="HV517" s="6"/>
      <c r="HW517" s="6"/>
      <c r="HX517" s="6"/>
      <c r="HY517" s="6"/>
      <c r="HZ517" s="6"/>
      <c r="IA517" s="6"/>
      <c r="IB517" s="6"/>
      <c r="IC517" s="6"/>
      <c r="ID517" s="6"/>
      <c r="IE517" s="6"/>
      <c r="IF517" s="6"/>
      <c r="IG517" s="6"/>
      <c r="IH517" s="6"/>
      <c r="II517" s="6"/>
      <c r="IJ517" s="6"/>
      <c r="IK517" s="6"/>
      <c r="IL517" s="6"/>
      <c r="IM517" s="6"/>
      <c r="IN517" s="6"/>
      <c r="IO517" s="6"/>
      <c r="IP517" s="6"/>
      <c r="IQ517" s="6"/>
      <c r="IR517" s="6"/>
    </row>
    <row r="518" spans="1:252" s="73" customFormat="1" x14ac:dyDescent="0.3">
      <c r="A518" s="6"/>
      <c r="B518" s="6"/>
      <c r="C518" s="6"/>
      <c r="D518" s="6"/>
      <c r="E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6"/>
      <c r="EN518" s="6"/>
      <c r="EO518" s="6"/>
      <c r="EP518" s="6"/>
      <c r="EQ518" s="6"/>
      <c r="ER518" s="6"/>
      <c r="ES518" s="6"/>
      <c r="ET518" s="6"/>
      <c r="EU518" s="6"/>
      <c r="EV518" s="6"/>
      <c r="EW518" s="6"/>
      <c r="EX518" s="6"/>
      <c r="EY518" s="6"/>
      <c r="EZ518" s="6"/>
      <c r="FA518" s="6"/>
      <c r="FB518" s="6"/>
      <c r="FC518" s="6"/>
      <c r="FD518" s="6"/>
      <c r="FE518" s="6"/>
      <c r="FF518" s="6"/>
      <c r="FG518" s="6"/>
      <c r="FH518" s="6"/>
      <c r="FI518" s="6"/>
      <c r="FJ518" s="6"/>
      <c r="FK518" s="6"/>
      <c r="FL518" s="6"/>
      <c r="FM518" s="6"/>
      <c r="FN518" s="6"/>
      <c r="FO518" s="6"/>
      <c r="FP518" s="6"/>
      <c r="FQ518" s="6"/>
      <c r="FR518" s="6"/>
      <c r="FS518" s="6"/>
      <c r="FT518" s="6"/>
      <c r="FU518" s="6"/>
      <c r="FV518" s="6"/>
      <c r="FW518" s="6"/>
      <c r="FX518" s="6"/>
      <c r="FY518" s="6"/>
      <c r="FZ518" s="6"/>
      <c r="GA518" s="6"/>
      <c r="GB518" s="6"/>
      <c r="GC518" s="6"/>
      <c r="GD518" s="6"/>
      <c r="GE518" s="6"/>
      <c r="GF518" s="6"/>
      <c r="GG518" s="6"/>
      <c r="GH518" s="6"/>
      <c r="GI518" s="6"/>
      <c r="GJ518" s="6"/>
      <c r="GK518" s="6"/>
      <c r="GL518" s="6"/>
      <c r="GM518" s="6"/>
      <c r="GN518" s="6"/>
      <c r="GO518" s="6"/>
      <c r="GP518" s="6"/>
      <c r="GQ518" s="6"/>
      <c r="GR518" s="6"/>
      <c r="GS518" s="6"/>
      <c r="GT518" s="6"/>
      <c r="GU518" s="6"/>
      <c r="GV518" s="6"/>
      <c r="GW518" s="6"/>
      <c r="GX518" s="6"/>
      <c r="GY518" s="6"/>
      <c r="GZ518" s="6"/>
      <c r="HA518" s="6"/>
      <c r="HB518" s="6"/>
      <c r="HC518" s="6"/>
      <c r="HD518" s="6"/>
      <c r="HE518" s="6"/>
      <c r="HF518" s="6"/>
      <c r="HG518" s="6"/>
      <c r="HH518" s="6"/>
      <c r="HI518" s="6"/>
      <c r="HJ518" s="6"/>
      <c r="HK518" s="6"/>
      <c r="HL518" s="6"/>
      <c r="HM518" s="6"/>
      <c r="HN518" s="6"/>
      <c r="HO518" s="6"/>
      <c r="HP518" s="6"/>
      <c r="HQ518" s="6"/>
      <c r="HR518" s="6"/>
      <c r="HS518" s="6"/>
      <c r="HT518" s="6"/>
      <c r="HU518" s="6"/>
      <c r="HV518" s="6"/>
      <c r="HW518" s="6"/>
      <c r="HX518" s="6"/>
      <c r="HY518" s="6"/>
      <c r="HZ518" s="6"/>
      <c r="IA518" s="6"/>
      <c r="IB518" s="6"/>
      <c r="IC518" s="6"/>
      <c r="ID518" s="6"/>
      <c r="IE518" s="6"/>
      <c r="IF518" s="6"/>
      <c r="IG518" s="6"/>
      <c r="IH518" s="6"/>
      <c r="II518" s="6"/>
      <c r="IJ518" s="6"/>
      <c r="IK518" s="6"/>
      <c r="IL518" s="6"/>
      <c r="IM518" s="6"/>
      <c r="IN518" s="6"/>
      <c r="IO518" s="6"/>
      <c r="IP518" s="6"/>
      <c r="IQ518" s="6"/>
      <c r="IR518" s="6"/>
    </row>
    <row r="519" spans="1:252" s="73" customFormat="1" x14ac:dyDescent="0.3">
      <c r="A519" s="6"/>
      <c r="B519" s="6"/>
      <c r="C519" s="6"/>
      <c r="D519" s="6"/>
      <c r="E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6"/>
      <c r="EN519" s="6"/>
      <c r="EO519" s="6"/>
      <c r="EP519" s="6"/>
      <c r="EQ519" s="6"/>
      <c r="ER519" s="6"/>
      <c r="ES519" s="6"/>
      <c r="ET519" s="6"/>
      <c r="EU519" s="6"/>
      <c r="EV519" s="6"/>
      <c r="EW519" s="6"/>
      <c r="EX519" s="6"/>
      <c r="EY519" s="6"/>
      <c r="EZ519" s="6"/>
      <c r="FA519" s="6"/>
      <c r="FB519" s="6"/>
      <c r="FC519" s="6"/>
      <c r="FD519" s="6"/>
      <c r="FE519" s="6"/>
      <c r="FF519" s="6"/>
      <c r="FG519" s="6"/>
      <c r="FH519" s="6"/>
      <c r="FI519" s="6"/>
      <c r="FJ519" s="6"/>
      <c r="FK519" s="6"/>
      <c r="FL519" s="6"/>
      <c r="FM519" s="6"/>
      <c r="FN519" s="6"/>
      <c r="FO519" s="6"/>
      <c r="FP519" s="6"/>
      <c r="FQ519" s="6"/>
      <c r="FR519" s="6"/>
      <c r="FS519" s="6"/>
      <c r="FT519" s="6"/>
      <c r="FU519" s="6"/>
      <c r="FV519" s="6"/>
      <c r="FW519" s="6"/>
      <c r="FX519" s="6"/>
      <c r="FY519" s="6"/>
      <c r="FZ519" s="6"/>
      <c r="GA519" s="6"/>
      <c r="GB519" s="6"/>
      <c r="GC519" s="6"/>
      <c r="GD519" s="6"/>
      <c r="GE519" s="6"/>
      <c r="GF519" s="6"/>
      <c r="GG519" s="6"/>
      <c r="GH519" s="6"/>
      <c r="GI519" s="6"/>
      <c r="GJ519" s="6"/>
      <c r="GK519" s="6"/>
      <c r="GL519" s="6"/>
      <c r="GM519" s="6"/>
      <c r="GN519" s="6"/>
      <c r="GO519" s="6"/>
      <c r="GP519" s="6"/>
      <c r="GQ519" s="6"/>
      <c r="GR519" s="6"/>
      <c r="GS519" s="6"/>
      <c r="GT519" s="6"/>
      <c r="GU519" s="6"/>
      <c r="GV519" s="6"/>
      <c r="GW519" s="6"/>
      <c r="GX519" s="6"/>
      <c r="GY519" s="6"/>
      <c r="GZ519" s="6"/>
      <c r="HA519" s="6"/>
      <c r="HB519" s="6"/>
      <c r="HC519" s="6"/>
      <c r="HD519" s="6"/>
      <c r="HE519" s="6"/>
      <c r="HF519" s="6"/>
      <c r="HG519" s="6"/>
      <c r="HH519" s="6"/>
      <c r="HI519" s="6"/>
      <c r="HJ519" s="6"/>
      <c r="HK519" s="6"/>
      <c r="HL519" s="6"/>
      <c r="HM519" s="6"/>
      <c r="HN519" s="6"/>
      <c r="HO519" s="6"/>
      <c r="HP519" s="6"/>
      <c r="HQ519" s="6"/>
      <c r="HR519" s="6"/>
      <c r="HS519" s="6"/>
      <c r="HT519" s="6"/>
      <c r="HU519" s="6"/>
      <c r="HV519" s="6"/>
      <c r="HW519" s="6"/>
      <c r="HX519" s="6"/>
      <c r="HY519" s="6"/>
      <c r="HZ519" s="6"/>
      <c r="IA519" s="6"/>
      <c r="IB519" s="6"/>
      <c r="IC519" s="6"/>
      <c r="ID519" s="6"/>
      <c r="IE519" s="6"/>
      <c r="IF519" s="6"/>
      <c r="IG519" s="6"/>
      <c r="IH519" s="6"/>
      <c r="II519" s="6"/>
      <c r="IJ519" s="6"/>
      <c r="IK519" s="6"/>
      <c r="IL519" s="6"/>
      <c r="IM519" s="6"/>
      <c r="IN519" s="6"/>
      <c r="IO519" s="6"/>
      <c r="IP519" s="6"/>
      <c r="IQ519" s="6"/>
      <c r="IR519" s="6"/>
    </row>
    <row r="520" spans="1:252" s="73" customFormat="1" x14ac:dyDescent="0.3">
      <c r="A520" s="6"/>
      <c r="B520" s="6"/>
      <c r="C520" s="6"/>
      <c r="D520" s="6"/>
      <c r="E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  <c r="FC520" s="6"/>
      <c r="FD520" s="6"/>
      <c r="FE520" s="6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  <c r="FT520" s="6"/>
      <c r="FU520" s="6"/>
      <c r="FV520" s="6"/>
      <c r="FW520" s="6"/>
      <c r="FX520" s="6"/>
      <c r="FY520" s="6"/>
      <c r="FZ520" s="6"/>
      <c r="GA520" s="6"/>
      <c r="GB520" s="6"/>
      <c r="GC520" s="6"/>
      <c r="GD520" s="6"/>
      <c r="GE520" s="6"/>
      <c r="GF520" s="6"/>
      <c r="GG520" s="6"/>
      <c r="GH520" s="6"/>
      <c r="GI520" s="6"/>
      <c r="GJ520" s="6"/>
      <c r="GK520" s="6"/>
      <c r="GL520" s="6"/>
      <c r="GM520" s="6"/>
      <c r="GN520" s="6"/>
      <c r="GO520" s="6"/>
      <c r="GP520" s="6"/>
      <c r="GQ520" s="6"/>
      <c r="GR520" s="6"/>
      <c r="GS520" s="6"/>
      <c r="GT520" s="6"/>
      <c r="GU520" s="6"/>
      <c r="GV520" s="6"/>
      <c r="GW520" s="6"/>
      <c r="GX520" s="6"/>
      <c r="GY520" s="6"/>
      <c r="GZ520" s="6"/>
      <c r="HA520" s="6"/>
      <c r="HB520" s="6"/>
      <c r="HC520" s="6"/>
      <c r="HD520" s="6"/>
      <c r="HE520" s="6"/>
      <c r="HF520" s="6"/>
      <c r="HG520" s="6"/>
      <c r="HH520" s="6"/>
      <c r="HI520" s="6"/>
      <c r="HJ520" s="6"/>
      <c r="HK520" s="6"/>
      <c r="HL520" s="6"/>
      <c r="HM520" s="6"/>
      <c r="HN520" s="6"/>
      <c r="HO520" s="6"/>
      <c r="HP520" s="6"/>
      <c r="HQ520" s="6"/>
      <c r="HR520" s="6"/>
      <c r="HS520" s="6"/>
      <c r="HT520" s="6"/>
      <c r="HU520" s="6"/>
      <c r="HV520" s="6"/>
      <c r="HW520" s="6"/>
      <c r="HX520" s="6"/>
      <c r="HY520" s="6"/>
      <c r="HZ520" s="6"/>
      <c r="IA520" s="6"/>
      <c r="IB520" s="6"/>
      <c r="IC520" s="6"/>
      <c r="ID520" s="6"/>
      <c r="IE520" s="6"/>
      <c r="IF520" s="6"/>
      <c r="IG520" s="6"/>
      <c r="IH520" s="6"/>
      <c r="II520" s="6"/>
      <c r="IJ520" s="6"/>
      <c r="IK520" s="6"/>
      <c r="IL520" s="6"/>
      <c r="IM520" s="6"/>
      <c r="IN520" s="6"/>
      <c r="IO520" s="6"/>
      <c r="IP520" s="6"/>
      <c r="IQ520" s="6"/>
      <c r="IR520" s="6"/>
    </row>
    <row r="521" spans="1:252" s="73" customFormat="1" x14ac:dyDescent="0.3">
      <c r="A521" s="6"/>
      <c r="B521" s="6"/>
      <c r="C521" s="6"/>
      <c r="D521" s="6"/>
      <c r="E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6"/>
      <c r="EN521" s="6"/>
      <c r="EO521" s="6"/>
      <c r="EP521" s="6"/>
      <c r="EQ521" s="6"/>
      <c r="ER521" s="6"/>
      <c r="ES521" s="6"/>
      <c r="ET521" s="6"/>
      <c r="EU521" s="6"/>
      <c r="EV521" s="6"/>
      <c r="EW521" s="6"/>
      <c r="EX521" s="6"/>
      <c r="EY521" s="6"/>
      <c r="EZ521" s="6"/>
      <c r="FA521" s="6"/>
      <c r="FB521" s="6"/>
      <c r="FC521" s="6"/>
      <c r="FD521" s="6"/>
      <c r="FE521" s="6"/>
      <c r="FF521" s="6"/>
      <c r="FG521" s="6"/>
      <c r="FH521" s="6"/>
      <c r="FI521" s="6"/>
      <c r="FJ521" s="6"/>
      <c r="FK521" s="6"/>
      <c r="FL521" s="6"/>
      <c r="FM521" s="6"/>
      <c r="FN521" s="6"/>
      <c r="FO521" s="6"/>
      <c r="FP521" s="6"/>
      <c r="FQ521" s="6"/>
      <c r="FR521" s="6"/>
      <c r="FS521" s="6"/>
      <c r="FT521" s="6"/>
      <c r="FU521" s="6"/>
      <c r="FV521" s="6"/>
      <c r="FW521" s="6"/>
      <c r="FX521" s="6"/>
      <c r="FY521" s="6"/>
      <c r="FZ521" s="6"/>
      <c r="GA521" s="6"/>
      <c r="GB521" s="6"/>
      <c r="GC521" s="6"/>
      <c r="GD521" s="6"/>
      <c r="GE521" s="6"/>
      <c r="GF521" s="6"/>
      <c r="GG521" s="6"/>
      <c r="GH521" s="6"/>
      <c r="GI521" s="6"/>
      <c r="GJ521" s="6"/>
      <c r="GK521" s="6"/>
      <c r="GL521" s="6"/>
      <c r="GM521" s="6"/>
      <c r="GN521" s="6"/>
      <c r="GO521" s="6"/>
      <c r="GP521" s="6"/>
      <c r="GQ521" s="6"/>
      <c r="GR521" s="6"/>
      <c r="GS521" s="6"/>
      <c r="GT521" s="6"/>
      <c r="GU521" s="6"/>
      <c r="GV521" s="6"/>
      <c r="GW521" s="6"/>
      <c r="GX521" s="6"/>
      <c r="GY521" s="6"/>
      <c r="GZ521" s="6"/>
      <c r="HA521" s="6"/>
      <c r="HB521" s="6"/>
      <c r="HC521" s="6"/>
      <c r="HD521" s="6"/>
      <c r="HE521" s="6"/>
      <c r="HF521" s="6"/>
      <c r="HG521" s="6"/>
      <c r="HH521" s="6"/>
      <c r="HI521" s="6"/>
      <c r="HJ521" s="6"/>
      <c r="HK521" s="6"/>
      <c r="HL521" s="6"/>
      <c r="HM521" s="6"/>
      <c r="HN521" s="6"/>
      <c r="HO521" s="6"/>
      <c r="HP521" s="6"/>
      <c r="HQ521" s="6"/>
      <c r="HR521" s="6"/>
      <c r="HS521" s="6"/>
      <c r="HT521" s="6"/>
      <c r="HU521" s="6"/>
      <c r="HV521" s="6"/>
      <c r="HW521" s="6"/>
      <c r="HX521" s="6"/>
      <c r="HY521" s="6"/>
      <c r="HZ521" s="6"/>
      <c r="IA521" s="6"/>
      <c r="IB521" s="6"/>
      <c r="IC521" s="6"/>
      <c r="ID521" s="6"/>
      <c r="IE521" s="6"/>
      <c r="IF521" s="6"/>
      <c r="IG521" s="6"/>
      <c r="IH521" s="6"/>
      <c r="II521" s="6"/>
      <c r="IJ521" s="6"/>
      <c r="IK521" s="6"/>
      <c r="IL521" s="6"/>
      <c r="IM521" s="6"/>
      <c r="IN521" s="6"/>
      <c r="IO521" s="6"/>
      <c r="IP521" s="6"/>
      <c r="IQ521" s="6"/>
      <c r="IR521" s="6"/>
    </row>
    <row r="522" spans="1:252" s="73" customFormat="1" x14ac:dyDescent="0.3">
      <c r="A522" s="6"/>
      <c r="B522" s="6"/>
      <c r="C522" s="6"/>
      <c r="D522" s="6"/>
      <c r="E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6"/>
      <c r="EN522" s="6"/>
      <c r="EO522" s="6"/>
      <c r="EP522" s="6"/>
      <c r="EQ522" s="6"/>
      <c r="ER522" s="6"/>
      <c r="ES522" s="6"/>
      <c r="ET522" s="6"/>
      <c r="EU522" s="6"/>
      <c r="EV522" s="6"/>
      <c r="EW522" s="6"/>
      <c r="EX522" s="6"/>
      <c r="EY522" s="6"/>
      <c r="EZ522" s="6"/>
      <c r="FA522" s="6"/>
      <c r="FB522" s="6"/>
      <c r="FC522" s="6"/>
      <c r="FD522" s="6"/>
      <c r="FE522" s="6"/>
      <c r="FF522" s="6"/>
      <c r="FG522" s="6"/>
      <c r="FH522" s="6"/>
      <c r="FI522" s="6"/>
      <c r="FJ522" s="6"/>
      <c r="FK522" s="6"/>
      <c r="FL522" s="6"/>
      <c r="FM522" s="6"/>
      <c r="FN522" s="6"/>
      <c r="FO522" s="6"/>
      <c r="FP522" s="6"/>
      <c r="FQ522" s="6"/>
      <c r="FR522" s="6"/>
      <c r="FS522" s="6"/>
      <c r="FT522" s="6"/>
      <c r="FU522" s="6"/>
      <c r="FV522" s="6"/>
      <c r="FW522" s="6"/>
      <c r="FX522" s="6"/>
      <c r="FY522" s="6"/>
      <c r="FZ522" s="6"/>
      <c r="GA522" s="6"/>
      <c r="GB522" s="6"/>
      <c r="GC522" s="6"/>
      <c r="GD522" s="6"/>
      <c r="GE522" s="6"/>
      <c r="GF522" s="6"/>
      <c r="GG522" s="6"/>
      <c r="GH522" s="6"/>
      <c r="GI522" s="6"/>
      <c r="GJ522" s="6"/>
      <c r="GK522" s="6"/>
      <c r="GL522" s="6"/>
      <c r="GM522" s="6"/>
      <c r="GN522" s="6"/>
      <c r="GO522" s="6"/>
      <c r="GP522" s="6"/>
      <c r="GQ522" s="6"/>
      <c r="GR522" s="6"/>
      <c r="GS522" s="6"/>
      <c r="GT522" s="6"/>
      <c r="GU522" s="6"/>
      <c r="GV522" s="6"/>
      <c r="GW522" s="6"/>
      <c r="GX522" s="6"/>
      <c r="GY522" s="6"/>
      <c r="GZ522" s="6"/>
      <c r="HA522" s="6"/>
      <c r="HB522" s="6"/>
      <c r="HC522" s="6"/>
      <c r="HD522" s="6"/>
      <c r="HE522" s="6"/>
      <c r="HF522" s="6"/>
      <c r="HG522" s="6"/>
      <c r="HH522" s="6"/>
      <c r="HI522" s="6"/>
      <c r="HJ522" s="6"/>
      <c r="HK522" s="6"/>
      <c r="HL522" s="6"/>
      <c r="HM522" s="6"/>
      <c r="HN522" s="6"/>
      <c r="HO522" s="6"/>
      <c r="HP522" s="6"/>
      <c r="HQ522" s="6"/>
      <c r="HR522" s="6"/>
      <c r="HS522" s="6"/>
      <c r="HT522" s="6"/>
      <c r="HU522" s="6"/>
      <c r="HV522" s="6"/>
      <c r="HW522" s="6"/>
      <c r="HX522" s="6"/>
      <c r="HY522" s="6"/>
      <c r="HZ522" s="6"/>
      <c r="IA522" s="6"/>
      <c r="IB522" s="6"/>
      <c r="IC522" s="6"/>
      <c r="ID522" s="6"/>
      <c r="IE522" s="6"/>
      <c r="IF522" s="6"/>
      <c r="IG522" s="6"/>
      <c r="IH522" s="6"/>
      <c r="II522" s="6"/>
      <c r="IJ522" s="6"/>
      <c r="IK522" s="6"/>
      <c r="IL522" s="6"/>
      <c r="IM522" s="6"/>
      <c r="IN522" s="6"/>
      <c r="IO522" s="6"/>
      <c r="IP522" s="6"/>
      <c r="IQ522" s="6"/>
      <c r="IR522" s="6"/>
    </row>
    <row r="523" spans="1:252" s="73" customFormat="1" x14ac:dyDescent="0.3">
      <c r="A523" s="6"/>
      <c r="B523" s="6"/>
      <c r="C523" s="6"/>
      <c r="D523" s="6"/>
      <c r="E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  <c r="FC523" s="6"/>
      <c r="FD523" s="6"/>
      <c r="FE523" s="6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  <c r="FT523" s="6"/>
      <c r="FU523" s="6"/>
      <c r="FV523" s="6"/>
      <c r="FW523" s="6"/>
      <c r="FX523" s="6"/>
      <c r="FY523" s="6"/>
      <c r="FZ523" s="6"/>
      <c r="GA523" s="6"/>
      <c r="GB523" s="6"/>
      <c r="GC523" s="6"/>
      <c r="GD523" s="6"/>
      <c r="GE523" s="6"/>
      <c r="GF523" s="6"/>
      <c r="GG523" s="6"/>
      <c r="GH523" s="6"/>
      <c r="GI523" s="6"/>
      <c r="GJ523" s="6"/>
      <c r="GK523" s="6"/>
      <c r="GL523" s="6"/>
      <c r="GM523" s="6"/>
      <c r="GN523" s="6"/>
      <c r="GO523" s="6"/>
      <c r="GP523" s="6"/>
      <c r="GQ523" s="6"/>
      <c r="GR523" s="6"/>
      <c r="GS523" s="6"/>
      <c r="GT523" s="6"/>
      <c r="GU523" s="6"/>
      <c r="GV523" s="6"/>
      <c r="GW523" s="6"/>
      <c r="GX523" s="6"/>
      <c r="GY523" s="6"/>
      <c r="GZ523" s="6"/>
      <c r="HA523" s="6"/>
      <c r="HB523" s="6"/>
      <c r="HC523" s="6"/>
      <c r="HD523" s="6"/>
      <c r="HE523" s="6"/>
      <c r="HF523" s="6"/>
      <c r="HG523" s="6"/>
      <c r="HH523" s="6"/>
      <c r="HI523" s="6"/>
      <c r="HJ523" s="6"/>
      <c r="HK523" s="6"/>
      <c r="HL523" s="6"/>
      <c r="HM523" s="6"/>
      <c r="HN523" s="6"/>
      <c r="HO523" s="6"/>
      <c r="HP523" s="6"/>
      <c r="HQ523" s="6"/>
      <c r="HR523" s="6"/>
      <c r="HS523" s="6"/>
      <c r="HT523" s="6"/>
      <c r="HU523" s="6"/>
      <c r="HV523" s="6"/>
      <c r="HW523" s="6"/>
      <c r="HX523" s="6"/>
      <c r="HY523" s="6"/>
      <c r="HZ523" s="6"/>
      <c r="IA523" s="6"/>
      <c r="IB523" s="6"/>
      <c r="IC523" s="6"/>
      <c r="ID523" s="6"/>
      <c r="IE523" s="6"/>
      <c r="IF523" s="6"/>
      <c r="IG523" s="6"/>
      <c r="IH523" s="6"/>
      <c r="II523" s="6"/>
      <c r="IJ523" s="6"/>
      <c r="IK523" s="6"/>
      <c r="IL523" s="6"/>
      <c r="IM523" s="6"/>
      <c r="IN523" s="6"/>
      <c r="IO523" s="6"/>
      <c r="IP523" s="6"/>
      <c r="IQ523" s="6"/>
      <c r="IR523" s="6"/>
    </row>
    <row r="524" spans="1:252" s="73" customFormat="1" x14ac:dyDescent="0.3">
      <c r="A524" s="6"/>
      <c r="B524" s="6"/>
      <c r="C524" s="6"/>
      <c r="D524" s="6"/>
      <c r="E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6"/>
      <c r="EN524" s="6"/>
      <c r="EO524" s="6"/>
      <c r="EP524" s="6"/>
      <c r="EQ524" s="6"/>
      <c r="ER524" s="6"/>
      <c r="ES524" s="6"/>
      <c r="ET524" s="6"/>
      <c r="EU524" s="6"/>
      <c r="EV524" s="6"/>
      <c r="EW524" s="6"/>
      <c r="EX524" s="6"/>
      <c r="EY524" s="6"/>
      <c r="EZ524" s="6"/>
      <c r="FA524" s="6"/>
      <c r="FB524" s="6"/>
      <c r="FC524" s="6"/>
      <c r="FD524" s="6"/>
      <c r="FE524" s="6"/>
      <c r="FF524" s="6"/>
      <c r="FG524" s="6"/>
      <c r="FH524" s="6"/>
      <c r="FI524" s="6"/>
      <c r="FJ524" s="6"/>
      <c r="FK524" s="6"/>
      <c r="FL524" s="6"/>
      <c r="FM524" s="6"/>
      <c r="FN524" s="6"/>
      <c r="FO524" s="6"/>
      <c r="FP524" s="6"/>
      <c r="FQ524" s="6"/>
      <c r="FR524" s="6"/>
      <c r="FS524" s="6"/>
      <c r="FT524" s="6"/>
      <c r="FU524" s="6"/>
      <c r="FV524" s="6"/>
      <c r="FW524" s="6"/>
      <c r="FX524" s="6"/>
      <c r="FY524" s="6"/>
      <c r="FZ524" s="6"/>
      <c r="GA524" s="6"/>
      <c r="GB524" s="6"/>
      <c r="GC524" s="6"/>
      <c r="GD524" s="6"/>
      <c r="GE524" s="6"/>
      <c r="GF524" s="6"/>
      <c r="GG524" s="6"/>
      <c r="GH524" s="6"/>
      <c r="GI524" s="6"/>
      <c r="GJ524" s="6"/>
      <c r="GK524" s="6"/>
      <c r="GL524" s="6"/>
      <c r="GM524" s="6"/>
      <c r="GN524" s="6"/>
      <c r="GO524" s="6"/>
      <c r="GP524" s="6"/>
      <c r="GQ524" s="6"/>
      <c r="GR524" s="6"/>
      <c r="GS524" s="6"/>
      <c r="GT524" s="6"/>
      <c r="GU524" s="6"/>
      <c r="GV524" s="6"/>
      <c r="GW524" s="6"/>
      <c r="GX524" s="6"/>
      <c r="GY524" s="6"/>
      <c r="GZ524" s="6"/>
      <c r="HA524" s="6"/>
      <c r="HB524" s="6"/>
      <c r="HC524" s="6"/>
      <c r="HD524" s="6"/>
      <c r="HE524" s="6"/>
      <c r="HF524" s="6"/>
      <c r="HG524" s="6"/>
      <c r="HH524" s="6"/>
      <c r="HI524" s="6"/>
      <c r="HJ524" s="6"/>
      <c r="HK524" s="6"/>
      <c r="HL524" s="6"/>
      <c r="HM524" s="6"/>
      <c r="HN524" s="6"/>
      <c r="HO524" s="6"/>
      <c r="HP524" s="6"/>
      <c r="HQ524" s="6"/>
      <c r="HR524" s="6"/>
      <c r="HS524" s="6"/>
      <c r="HT524" s="6"/>
      <c r="HU524" s="6"/>
      <c r="HV524" s="6"/>
      <c r="HW524" s="6"/>
      <c r="HX524" s="6"/>
      <c r="HY524" s="6"/>
      <c r="HZ524" s="6"/>
      <c r="IA524" s="6"/>
      <c r="IB524" s="6"/>
      <c r="IC524" s="6"/>
      <c r="ID524" s="6"/>
      <c r="IE524" s="6"/>
      <c r="IF524" s="6"/>
      <c r="IG524" s="6"/>
      <c r="IH524" s="6"/>
      <c r="II524" s="6"/>
      <c r="IJ524" s="6"/>
      <c r="IK524" s="6"/>
      <c r="IL524" s="6"/>
      <c r="IM524" s="6"/>
      <c r="IN524" s="6"/>
      <c r="IO524" s="6"/>
      <c r="IP524" s="6"/>
      <c r="IQ524" s="6"/>
      <c r="IR524" s="6"/>
    </row>
    <row r="525" spans="1:252" s="73" customFormat="1" x14ac:dyDescent="0.3">
      <c r="A525" s="6"/>
      <c r="B525" s="6"/>
      <c r="C525" s="6"/>
      <c r="D525" s="6"/>
      <c r="E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6"/>
      <c r="EN525" s="6"/>
      <c r="EO525" s="6"/>
      <c r="EP525" s="6"/>
      <c r="EQ525" s="6"/>
      <c r="ER525" s="6"/>
      <c r="ES525" s="6"/>
      <c r="ET525" s="6"/>
      <c r="EU525" s="6"/>
      <c r="EV525" s="6"/>
      <c r="EW525" s="6"/>
      <c r="EX525" s="6"/>
      <c r="EY525" s="6"/>
      <c r="EZ525" s="6"/>
      <c r="FA525" s="6"/>
      <c r="FB525" s="6"/>
      <c r="FC525" s="6"/>
      <c r="FD525" s="6"/>
      <c r="FE525" s="6"/>
      <c r="FF525" s="6"/>
      <c r="FG525" s="6"/>
      <c r="FH525" s="6"/>
      <c r="FI525" s="6"/>
      <c r="FJ525" s="6"/>
      <c r="FK525" s="6"/>
      <c r="FL525" s="6"/>
      <c r="FM525" s="6"/>
      <c r="FN525" s="6"/>
      <c r="FO525" s="6"/>
      <c r="FP525" s="6"/>
      <c r="FQ525" s="6"/>
      <c r="FR525" s="6"/>
      <c r="FS525" s="6"/>
      <c r="FT525" s="6"/>
      <c r="FU525" s="6"/>
      <c r="FV525" s="6"/>
      <c r="FW525" s="6"/>
      <c r="FX525" s="6"/>
      <c r="FY525" s="6"/>
      <c r="FZ525" s="6"/>
      <c r="GA525" s="6"/>
      <c r="GB525" s="6"/>
      <c r="GC525" s="6"/>
      <c r="GD525" s="6"/>
      <c r="GE525" s="6"/>
      <c r="GF525" s="6"/>
      <c r="GG525" s="6"/>
      <c r="GH525" s="6"/>
      <c r="GI525" s="6"/>
      <c r="GJ525" s="6"/>
      <c r="GK525" s="6"/>
      <c r="GL525" s="6"/>
      <c r="GM525" s="6"/>
      <c r="GN525" s="6"/>
      <c r="GO525" s="6"/>
      <c r="GP525" s="6"/>
      <c r="GQ525" s="6"/>
      <c r="GR525" s="6"/>
      <c r="GS525" s="6"/>
      <c r="GT525" s="6"/>
      <c r="GU525" s="6"/>
      <c r="GV525" s="6"/>
      <c r="GW525" s="6"/>
      <c r="GX525" s="6"/>
      <c r="GY525" s="6"/>
      <c r="GZ525" s="6"/>
      <c r="HA525" s="6"/>
      <c r="HB525" s="6"/>
      <c r="HC525" s="6"/>
      <c r="HD525" s="6"/>
      <c r="HE525" s="6"/>
      <c r="HF525" s="6"/>
      <c r="HG525" s="6"/>
      <c r="HH525" s="6"/>
      <c r="HI525" s="6"/>
      <c r="HJ525" s="6"/>
      <c r="HK525" s="6"/>
      <c r="HL525" s="6"/>
      <c r="HM525" s="6"/>
      <c r="HN525" s="6"/>
      <c r="HO525" s="6"/>
      <c r="HP525" s="6"/>
      <c r="HQ525" s="6"/>
      <c r="HR525" s="6"/>
      <c r="HS525" s="6"/>
      <c r="HT525" s="6"/>
      <c r="HU525" s="6"/>
      <c r="HV525" s="6"/>
      <c r="HW525" s="6"/>
      <c r="HX525" s="6"/>
      <c r="HY525" s="6"/>
      <c r="HZ525" s="6"/>
      <c r="IA525" s="6"/>
      <c r="IB525" s="6"/>
      <c r="IC525" s="6"/>
      <c r="ID525" s="6"/>
      <c r="IE525" s="6"/>
      <c r="IF525" s="6"/>
      <c r="IG525" s="6"/>
      <c r="IH525" s="6"/>
      <c r="II525" s="6"/>
      <c r="IJ525" s="6"/>
      <c r="IK525" s="6"/>
      <c r="IL525" s="6"/>
      <c r="IM525" s="6"/>
      <c r="IN525" s="6"/>
      <c r="IO525" s="6"/>
      <c r="IP525" s="6"/>
      <c r="IQ525" s="6"/>
      <c r="IR525" s="6"/>
    </row>
    <row r="526" spans="1:252" s="73" customFormat="1" x14ac:dyDescent="0.3">
      <c r="A526" s="6"/>
      <c r="B526" s="6"/>
      <c r="C526" s="6"/>
      <c r="D526" s="6"/>
      <c r="E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6"/>
      <c r="EN526" s="6"/>
      <c r="EO526" s="6"/>
      <c r="EP526" s="6"/>
      <c r="EQ526" s="6"/>
      <c r="ER526" s="6"/>
      <c r="ES526" s="6"/>
      <c r="ET526" s="6"/>
      <c r="EU526" s="6"/>
      <c r="EV526" s="6"/>
      <c r="EW526" s="6"/>
      <c r="EX526" s="6"/>
      <c r="EY526" s="6"/>
      <c r="EZ526" s="6"/>
      <c r="FA526" s="6"/>
      <c r="FB526" s="6"/>
      <c r="FC526" s="6"/>
      <c r="FD526" s="6"/>
      <c r="FE526" s="6"/>
      <c r="FF526" s="6"/>
      <c r="FG526" s="6"/>
      <c r="FH526" s="6"/>
      <c r="FI526" s="6"/>
      <c r="FJ526" s="6"/>
      <c r="FK526" s="6"/>
      <c r="FL526" s="6"/>
      <c r="FM526" s="6"/>
      <c r="FN526" s="6"/>
      <c r="FO526" s="6"/>
      <c r="FP526" s="6"/>
      <c r="FQ526" s="6"/>
      <c r="FR526" s="6"/>
      <c r="FS526" s="6"/>
      <c r="FT526" s="6"/>
      <c r="FU526" s="6"/>
      <c r="FV526" s="6"/>
      <c r="FW526" s="6"/>
      <c r="FX526" s="6"/>
      <c r="FY526" s="6"/>
      <c r="FZ526" s="6"/>
      <c r="GA526" s="6"/>
      <c r="GB526" s="6"/>
      <c r="GC526" s="6"/>
      <c r="GD526" s="6"/>
      <c r="GE526" s="6"/>
      <c r="GF526" s="6"/>
      <c r="GG526" s="6"/>
      <c r="GH526" s="6"/>
      <c r="GI526" s="6"/>
      <c r="GJ526" s="6"/>
      <c r="GK526" s="6"/>
      <c r="GL526" s="6"/>
      <c r="GM526" s="6"/>
      <c r="GN526" s="6"/>
      <c r="GO526" s="6"/>
      <c r="GP526" s="6"/>
      <c r="GQ526" s="6"/>
      <c r="GR526" s="6"/>
      <c r="GS526" s="6"/>
      <c r="GT526" s="6"/>
      <c r="GU526" s="6"/>
      <c r="GV526" s="6"/>
      <c r="GW526" s="6"/>
      <c r="GX526" s="6"/>
      <c r="GY526" s="6"/>
      <c r="GZ526" s="6"/>
      <c r="HA526" s="6"/>
      <c r="HB526" s="6"/>
      <c r="HC526" s="6"/>
      <c r="HD526" s="6"/>
      <c r="HE526" s="6"/>
      <c r="HF526" s="6"/>
      <c r="HG526" s="6"/>
      <c r="HH526" s="6"/>
      <c r="HI526" s="6"/>
      <c r="HJ526" s="6"/>
      <c r="HK526" s="6"/>
      <c r="HL526" s="6"/>
      <c r="HM526" s="6"/>
      <c r="HN526" s="6"/>
      <c r="HO526" s="6"/>
      <c r="HP526" s="6"/>
      <c r="HQ526" s="6"/>
      <c r="HR526" s="6"/>
      <c r="HS526" s="6"/>
      <c r="HT526" s="6"/>
      <c r="HU526" s="6"/>
      <c r="HV526" s="6"/>
      <c r="HW526" s="6"/>
      <c r="HX526" s="6"/>
      <c r="HY526" s="6"/>
      <c r="HZ526" s="6"/>
      <c r="IA526" s="6"/>
      <c r="IB526" s="6"/>
      <c r="IC526" s="6"/>
      <c r="ID526" s="6"/>
      <c r="IE526" s="6"/>
      <c r="IF526" s="6"/>
      <c r="IG526" s="6"/>
      <c r="IH526" s="6"/>
      <c r="II526" s="6"/>
      <c r="IJ526" s="6"/>
      <c r="IK526" s="6"/>
      <c r="IL526" s="6"/>
      <c r="IM526" s="6"/>
      <c r="IN526" s="6"/>
      <c r="IO526" s="6"/>
      <c r="IP526" s="6"/>
      <c r="IQ526" s="6"/>
      <c r="IR526" s="6"/>
    </row>
    <row r="527" spans="1:252" s="73" customFormat="1" x14ac:dyDescent="0.3">
      <c r="A527" s="6"/>
      <c r="B527" s="6"/>
      <c r="C527" s="6"/>
      <c r="D527" s="6"/>
      <c r="E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6"/>
      <c r="EN527" s="6"/>
      <c r="EO527" s="6"/>
      <c r="EP527" s="6"/>
      <c r="EQ527" s="6"/>
      <c r="ER527" s="6"/>
      <c r="ES527" s="6"/>
      <c r="ET527" s="6"/>
      <c r="EU527" s="6"/>
      <c r="EV527" s="6"/>
      <c r="EW527" s="6"/>
      <c r="EX527" s="6"/>
      <c r="EY527" s="6"/>
      <c r="EZ527" s="6"/>
      <c r="FA527" s="6"/>
      <c r="FB527" s="6"/>
      <c r="FC527" s="6"/>
      <c r="FD527" s="6"/>
      <c r="FE527" s="6"/>
      <c r="FF527" s="6"/>
      <c r="FG527" s="6"/>
      <c r="FH527" s="6"/>
      <c r="FI527" s="6"/>
      <c r="FJ527" s="6"/>
      <c r="FK527" s="6"/>
      <c r="FL527" s="6"/>
      <c r="FM527" s="6"/>
      <c r="FN527" s="6"/>
      <c r="FO527" s="6"/>
      <c r="FP527" s="6"/>
      <c r="FQ527" s="6"/>
      <c r="FR527" s="6"/>
      <c r="FS527" s="6"/>
      <c r="FT527" s="6"/>
      <c r="FU527" s="6"/>
      <c r="FV527" s="6"/>
      <c r="FW527" s="6"/>
      <c r="FX527" s="6"/>
      <c r="FY527" s="6"/>
      <c r="FZ527" s="6"/>
      <c r="GA527" s="6"/>
      <c r="GB527" s="6"/>
      <c r="GC527" s="6"/>
      <c r="GD527" s="6"/>
      <c r="GE527" s="6"/>
      <c r="GF527" s="6"/>
      <c r="GG527" s="6"/>
      <c r="GH527" s="6"/>
      <c r="GI527" s="6"/>
      <c r="GJ527" s="6"/>
      <c r="GK527" s="6"/>
      <c r="GL527" s="6"/>
      <c r="GM527" s="6"/>
      <c r="GN527" s="6"/>
      <c r="GO527" s="6"/>
      <c r="GP527" s="6"/>
      <c r="GQ527" s="6"/>
      <c r="GR527" s="6"/>
      <c r="GS527" s="6"/>
      <c r="GT527" s="6"/>
      <c r="GU527" s="6"/>
      <c r="GV527" s="6"/>
      <c r="GW527" s="6"/>
      <c r="GX527" s="6"/>
      <c r="GY527" s="6"/>
      <c r="GZ527" s="6"/>
      <c r="HA527" s="6"/>
      <c r="HB527" s="6"/>
      <c r="HC527" s="6"/>
      <c r="HD527" s="6"/>
      <c r="HE527" s="6"/>
      <c r="HF527" s="6"/>
      <c r="HG527" s="6"/>
      <c r="HH527" s="6"/>
      <c r="HI527" s="6"/>
      <c r="HJ527" s="6"/>
      <c r="HK527" s="6"/>
      <c r="HL527" s="6"/>
      <c r="HM527" s="6"/>
      <c r="HN527" s="6"/>
      <c r="HO527" s="6"/>
      <c r="HP527" s="6"/>
      <c r="HQ527" s="6"/>
      <c r="HR527" s="6"/>
      <c r="HS527" s="6"/>
      <c r="HT527" s="6"/>
      <c r="HU527" s="6"/>
      <c r="HV527" s="6"/>
      <c r="HW527" s="6"/>
      <c r="HX527" s="6"/>
      <c r="HY527" s="6"/>
      <c r="HZ527" s="6"/>
      <c r="IA527" s="6"/>
      <c r="IB527" s="6"/>
      <c r="IC527" s="6"/>
      <c r="ID527" s="6"/>
      <c r="IE527" s="6"/>
      <c r="IF527" s="6"/>
      <c r="IG527" s="6"/>
      <c r="IH527" s="6"/>
      <c r="II527" s="6"/>
      <c r="IJ527" s="6"/>
      <c r="IK527" s="6"/>
      <c r="IL527" s="6"/>
      <c r="IM527" s="6"/>
      <c r="IN527" s="6"/>
      <c r="IO527" s="6"/>
      <c r="IP527" s="6"/>
      <c r="IQ527" s="6"/>
      <c r="IR527" s="6"/>
    </row>
    <row r="528" spans="1:252" s="73" customFormat="1" x14ac:dyDescent="0.3">
      <c r="A528" s="6"/>
      <c r="B528" s="6"/>
      <c r="C528" s="6"/>
      <c r="D528" s="6"/>
      <c r="E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6"/>
      <c r="EN528" s="6"/>
      <c r="EO528" s="6"/>
      <c r="EP528" s="6"/>
      <c r="EQ528" s="6"/>
      <c r="ER528" s="6"/>
      <c r="ES528" s="6"/>
      <c r="ET528" s="6"/>
      <c r="EU528" s="6"/>
      <c r="EV528" s="6"/>
      <c r="EW528" s="6"/>
      <c r="EX528" s="6"/>
      <c r="EY528" s="6"/>
      <c r="EZ528" s="6"/>
      <c r="FA528" s="6"/>
      <c r="FB528" s="6"/>
      <c r="FC528" s="6"/>
      <c r="FD528" s="6"/>
      <c r="FE528" s="6"/>
      <c r="FF528" s="6"/>
      <c r="FG528" s="6"/>
      <c r="FH528" s="6"/>
      <c r="FI528" s="6"/>
      <c r="FJ528" s="6"/>
      <c r="FK528" s="6"/>
      <c r="FL528" s="6"/>
      <c r="FM528" s="6"/>
      <c r="FN528" s="6"/>
      <c r="FO528" s="6"/>
      <c r="FP528" s="6"/>
      <c r="FQ528" s="6"/>
      <c r="FR528" s="6"/>
      <c r="FS528" s="6"/>
      <c r="FT528" s="6"/>
      <c r="FU528" s="6"/>
      <c r="FV528" s="6"/>
      <c r="FW528" s="6"/>
      <c r="FX528" s="6"/>
      <c r="FY528" s="6"/>
      <c r="FZ528" s="6"/>
      <c r="GA528" s="6"/>
      <c r="GB528" s="6"/>
      <c r="GC528" s="6"/>
      <c r="GD528" s="6"/>
      <c r="GE528" s="6"/>
      <c r="GF528" s="6"/>
      <c r="GG528" s="6"/>
      <c r="GH528" s="6"/>
      <c r="GI528" s="6"/>
      <c r="GJ528" s="6"/>
      <c r="GK528" s="6"/>
      <c r="GL528" s="6"/>
      <c r="GM528" s="6"/>
      <c r="GN528" s="6"/>
      <c r="GO528" s="6"/>
      <c r="GP528" s="6"/>
      <c r="GQ528" s="6"/>
      <c r="GR528" s="6"/>
      <c r="GS528" s="6"/>
      <c r="GT528" s="6"/>
      <c r="GU528" s="6"/>
      <c r="GV528" s="6"/>
      <c r="GW528" s="6"/>
      <c r="GX528" s="6"/>
      <c r="GY528" s="6"/>
      <c r="GZ528" s="6"/>
      <c r="HA528" s="6"/>
      <c r="HB528" s="6"/>
      <c r="HC528" s="6"/>
      <c r="HD528" s="6"/>
      <c r="HE528" s="6"/>
      <c r="HF528" s="6"/>
      <c r="HG528" s="6"/>
      <c r="HH528" s="6"/>
      <c r="HI528" s="6"/>
      <c r="HJ528" s="6"/>
      <c r="HK528" s="6"/>
      <c r="HL528" s="6"/>
      <c r="HM528" s="6"/>
      <c r="HN528" s="6"/>
      <c r="HO528" s="6"/>
      <c r="HP528" s="6"/>
      <c r="HQ528" s="6"/>
      <c r="HR528" s="6"/>
      <c r="HS528" s="6"/>
      <c r="HT528" s="6"/>
      <c r="HU528" s="6"/>
      <c r="HV528" s="6"/>
      <c r="HW528" s="6"/>
      <c r="HX528" s="6"/>
      <c r="HY528" s="6"/>
      <c r="HZ528" s="6"/>
      <c r="IA528" s="6"/>
      <c r="IB528" s="6"/>
      <c r="IC528" s="6"/>
      <c r="ID528" s="6"/>
      <c r="IE528" s="6"/>
      <c r="IF528" s="6"/>
      <c r="IG528" s="6"/>
      <c r="IH528" s="6"/>
      <c r="II528" s="6"/>
      <c r="IJ528" s="6"/>
      <c r="IK528" s="6"/>
      <c r="IL528" s="6"/>
      <c r="IM528" s="6"/>
      <c r="IN528" s="6"/>
      <c r="IO528" s="6"/>
      <c r="IP528" s="6"/>
      <c r="IQ528" s="6"/>
      <c r="IR528" s="6"/>
    </row>
    <row r="529" spans="1:252" s="73" customFormat="1" x14ac:dyDescent="0.3">
      <c r="A529" s="6"/>
      <c r="B529" s="6"/>
      <c r="C529" s="6"/>
      <c r="D529" s="6"/>
      <c r="E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6"/>
      <c r="EN529" s="6"/>
      <c r="EO529" s="6"/>
      <c r="EP529" s="6"/>
      <c r="EQ529" s="6"/>
      <c r="ER529" s="6"/>
      <c r="ES529" s="6"/>
      <c r="ET529" s="6"/>
      <c r="EU529" s="6"/>
      <c r="EV529" s="6"/>
      <c r="EW529" s="6"/>
      <c r="EX529" s="6"/>
      <c r="EY529" s="6"/>
      <c r="EZ529" s="6"/>
      <c r="FA529" s="6"/>
      <c r="FB529" s="6"/>
      <c r="FC529" s="6"/>
      <c r="FD529" s="6"/>
      <c r="FE529" s="6"/>
      <c r="FF529" s="6"/>
      <c r="FG529" s="6"/>
      <c r="FH529" s="6"/>
      <c r="FI529" s="6"/>
      <c r="FJ529" s="6"/>
      <c r="FK529" s="6"/>
      <c r="FL529" s="6"/>
      <c r="FM529" s="6"/>
      <c r="FN529" s="6"/>
      <c r="FO529" s="6"/>
      <c r="FP529" s="6"/>
      <c r="FQ529" s="6"/>
      <c r="FR529" s="6"/>
      <c r="FS529" s="6"/>
      <c r="FT529" s="6"/>
      <c r="FU529" s="6"/>
      <c r="FV529" s="6"/>
      <c r="FW529" s="6"/>
      <c r="FX529" s="6"/>
      <c r="FY529" s="6"/>
      <c r="FZ529" s="6"/>
      <c r="GA529" s="6"/>
      <c r="GB529" s="6"/>
      <c r="GC529" s="6"/>
      <c r="GD529" s="6"/>
      <c r="GE529" s="6"/>
      <c r="GF529" s="6"/>
      <c r="GG529" s="6"/>
      <c r="GH529" s="6"/>
      <c r="GI529" s="6"/>
      <c r="GJ529" s="6"/>
      <c r="GK529" s="6"/>
      <c r="GL529" s="6"/>
      <c r="GM529" s="6"/>
      <c r="GN529" s="6"/>
      <c r="GO529" s="6"/>
      <c r="GP529" s="6"/>
      <c r="GQ529" s="6"/>
      <c r="GR529" s="6"/>
      <c r="GS529" s="6"/>
      <c r="GT529" s="6"/>
      <c r="GU529" s="6"/>
      <c r="GV529" s="6"/>
      <c r="GW529" s="6"/>
      <c r="GX529" s="6"/>
      <c r="GY529" s="6"/>
      <c r="GZ529" s="6"/>
      <c r="HA529" s="6"/>
      <c r="HB529" s="6"/>
      <c r="HC529" s="6"/>
      <c r="HD529" s="6"/>
      <c r="HE529" s="6"/>
      <c r="HF529" s="6"/>
      <c r="HG529" s="6"/>
      <c r="HH529" s="6"/>
      <c r="HI529" s="6"/>
      <c r="HJ529" s="6"/>
      <c r="HK529" s="6"/>
      <c r="HL529" s="6"/>
      <c r="HM529" s="6"/>
      <c r="HN529" s="6"/>
      <c r="HO529" s="6"/>
      <c r="HP529" s="6"/>
      <c r="HQ529" s="6"/>
      <c r="HR529" s="6"/>
      <c r="HS529" s="6"/>
      <c r="HT529" s="6"/>
      <c r="HU529" s="6"/>
      <c r="HV529" s="6"/>
      <c r="HW529" s="6"/>
      <c r="HX529" s="6"/>
      <c r="HY529" s="6"/>
      <c r="HZ529" s="6"/>
      <c r="IA529" s="6"/>
      <c r="IB529" s="6"/>
      <c r="IC529" s="6"/>
      <c r="ID529" s="6"/>
      <c r="IE529" s="6"/>
      <c r="IF529" s="6"/>
      <c r="IG529" s="6"/>
      <c r="IH529" s="6"/>
      <c r="II529" s="6"/>
      <c r="IJ529" s="6"/>
      <c r="IK529" s="6"/>
      <c r="IL529" s="6"/>
      <c r="IM529" s="6"/>
      <c r="IN529" s="6"/>
      <c r="IO529" s="6"/>
      <c r="IP529" s="6"/>
      <c r="IQ529" s="6"/>
      <c r="IR529" s="6"/>
    </row>
    <row r="530" spans="1:252" s="73" customFormat="1" x14ac:dyDescent="0.3">
      <c r="A530" s="6"/>
      <c r="B530" s="6"/>
      <c r="C530" s="6"/>
      <c r="D530" s="6"/>
      <c r="E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6"/>
      <c r="EN530" s="6"/>
      <c r="EO530" s="6"/>
      <c r="EP530" s="6"/>
      <c r="EQ530" s="6"/>
      <c r="ER530" s="6"/>
      <c r="ES530" s="6"/>
      <c r="ET530" s="6"/>
      <c r="EU530" s="6"/>
      <c r="EV530" s="6"/>
      <c r="EW530" s="6"/>
      <c r="EX530" s="6"/>
      <c r="EY530" s="6"/>
      <c r="EZ530" s="6"/>
      <c r="FA530" s="6"/>
      <c r="FB530" s="6"/>
      <c r="FC530" s="6"/>
      <c r="FD530" s="6"/>
      <c r="FE530" s="6"/>
      <c r="FF530" s="6"/>
      <c r="FG530" s="6"/>
      <c r="FH530" s="6"/>
      <c r="FI530" s="6"/>
      <c r="FJ530" s="6"/>
      <c r="FK530" s="6"/>
      <c r="FL530" s="6"/>
      <c r="FM530" s="6"/>
      <c r="FN530" s="6"/>
      <c r="FO530" s="6"/>
      <c r="FP530" s="6"/>
      <c r="FQ530" s="6"/>
      <c r="FR530" s="6"/>
      <c r="FS530" s="6"/>
      <c r="FT530" s="6"/>
      <c r="FU530" s="6"/>
      <c r="FV530" s="6"/>
      <c r="FW530" s="6"/>
      <c r="FX530" s="6"/>
      <c r="FY530" s="6"/>
      <c r="FZ530" s="6"/>
      <c r="GA530" s="6"/>
      <c r="GB530" s="6"/>
      <c r="GC530" s="6"/>
      <c r="GD530" s="6"/>
      <c r="GE530" s="6"/>
      <c r="GF530" s="6"/>
      <c r="GG530" s="6"/>
      <c r="GH530" s="6"/>
      <c r="GI530" s="6"/>
      <c r="GJ530" s="6"/>
      <c r="GK530" s="6"/>
      <c r="GL530" s="6"/>
      <c r="GM530" s="6"/>
      <c r="GN530" s="6"/>
      <c r="GO530" s="6"/>
      <c r="GP530" s="6"/>
      <c r="GQ530" s="6"/>
      <c r="GR530" s="6"/>
      <c r="GS530" s="6"/>
      <c r="GT530" s="6"/>
      <c r="GU530" s="6"/>
      <c r="GV530" s="6"/>
      <c r="GW530" s="6"/>
      <c r="GX530" s="6"/>
      <c r="GY530" s="6"/>
      <c r="GZ530" s="6"/>
      <c r="HA530" s="6"/>
      <c r="HB530" s="6"/>
      <c r="HC530" s="6"/>
      <c r="HD530" s="6"/>
      <c r="HE530" s="6"/>
      <c r="HF530" s="6"/>
      <c r="HG530" s="6"/>
      <c r="HH530" s="6"/>
      <c r="HI530" s="6"/>
      <c r="HJ530" s="6"/>
      <c r="HK530" s="6"/>
      <c r="HL530" s="6"/>
      <c r="HM530" s="6"/>
      <c r="HN530" s="6"/>
      <c r="HO530" s="6"/>
      <c r="HP530" s="6"/>
      <c r="HQ530" s="6"/>
      <c r="HR530" s="6"/>
      <c r="HS530" s="6"/>
      <c r="HT530" s="6"/>
      <c r="HU530" s="6"/>
      <c r="HV530" s="6"/>
      <c r="HW530" s="6"/>
      <c r="HX530" s="6"/>
      <c r="HY530" s="6"/>
      <c r="HZ530" s="6"/>
      <c r="IA530" s="6"/>
      <c r="IB530" s="6"/>
      <c r="IC530" s="6"/>
      <c r="ID530" s="6"/>
      <c r="IE530" s="6"/>
      <c r="IF530" s="6"/>
      <c r="IG530" s="6"/>
      <c r="IH530" s="6"/>
      <c r="II530" s="6"/>
      <c r="IJ530" s="6"/>
      <c r="IK530" s="6"/>
      <c r="IL530" s="6"/>
      <c r="IM530" s="6"/>
      <c r="IN530" s="6"/>
      <c r="IO530" s="6"/>
      <c r="IP530" s="6"/>
      <c r="IQ530" s="6"/>
      <c r="IR530" s="6"/>
    </row>
    <row r="531" spans="1:252" s="73" customFormat="1" x14ac:dyDescent="0.3">
      <c r="A531" s="6"/>
      <c r="B531" s="6"/>
      <c r="C531" s="6"/>
      <c r="D531" s="6"/>
      <c r="E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6"/>
      <c r="EN531" s="6"/>
      <c r="EO531" s="6"/>
      <c r="EP531" s="6"/>
      <c r="EQ531" s="6"/>
      <c r="ER531" s="6"/>
      <c r="ES531" s="6"/>
      <c r="ET531" s="6"/>
      <c r="EU531" s="6"/>
      <c r="EV531" s="6"/>
      <c r="EW531" s="6"/>
      <c r="EX531" s="6"/>
      <c r="EY531" s="6"/>
      <c r="EZ531" s="6"/>
      <c r="FA531" s="6"/>
      <c r="FB531" s="6"/>
      <c r="FC531" s="6"/>
      <c r="FD531" s="6"/>
      <c r="FE531" s="6"/>
      <c r="FF531" s="6"/>
      <c r="FG531" s="6"/>
      <c r="FH531" s="6"/>
      <c r="FI531" s="6"/>
      <c r="FJ531" s="6"/>
      <c r="FK531" s="6"/>
      <c r="FL531" s="6"/>
      <c r="FM531" s="6"/>
      <c r="FN531" s="6"/>
      <c r="FO531" s="6"/>
      <c r="FP531" s="6"/>
      <c r="FQ531" s="6"/>
      <c r="FR531" s="6"/>
      <c r="FS531" s="6"/>
      <c r="FT531" s="6"/>
      <c r="FU531" s="6"/>
      <c r="FV531" s="6"/>
      <c r="FW531" s="6"/>
      <c r="FX531" s="6"/>
      <c r="FY531" s="6"/>
      <c r="FZ531" s="6"/>
      <c r="GA531" s="6"/>
      <c r="GB531" s="6"/>
      <c r="GC531" s="6"/>
      <c r="GD531" s="6"/>
      <c r="GE531" s="6"/>
      <c r="GF531" s="6"/>
      <c r="GG531" s="6"/>
      <c r="GH531" s="6"/>
      <c r="GI531" s="6"/>
      <c r="GJ531" s="6"/>
      <c r="GK531" s="6"/>
      <c r="GL531" s="6"/>
      <c r="GM531" s="6"/>
      <c r="GN531" s="6"/>
      <c r="GO531" s="6"/>
      <c r="GP531" s="6"/>
      <c r="GQ531" s="6"/>
      <c r="GR531" s="6"/>
      <c r="GS531" s="6"/>
      <c r="GT531" s="6"/>
      <c r="GU531" s="6"/>
      <c r="GV531" s="6"/>
      <c r="GW531" s="6"/>
      <c r="GX531" s="6"/>
      <c r="GY531" s="6"/>
      <c r="GZ531" s="6"/>
      <c r="HA531" s="6"/>
      <c r="HB531" s="6"/>
      <c r="HC531" s="6"/>
      <c r="HD531" s="6"/>
      <c r="HE531" s="6"/>
      <c r="HF531" s="6"/>
      <c r="HG531" s="6"/>
      <c r="HH531" s="6"/>
      <c r="HI531" s="6"/>
      <c r="HJ531" s="6"/>
      <c r="HK531" s="6"/>
      <c r="HL531" s="6"/>
      <c r="HM531" s="6"/>
      <c r="HN531" s="6"/>
      <c r="HO531" s="6"/>
      <c r="HP531" s="6"/>
      <c r="HQ531" s="6"/>
      <c r="HR531" s="6"/>
      <c r="HS531" s="6"/>
      <c r="HT531" s="6"/>
      <c r="HU531" s="6"/>
      <c r="HV531" s="6"/>
      <c r="HW531" s="6"/>
      <c r="HX531" s="6"/>
      <c r="HY531" s="6"/>
      <c r="HZ531" s="6"/>
      <c r="IA531" s="6"/>
      <c r="IB531" s="6"/>
      <c r="IC531" s="6"/>
      <c r="ID531" s="6"/>
      <c r="IE531" s="6"/>
      <c r="IF531" s="6"/>
      <c r="IG531" s="6"/>
      <c r="IH531" s="6"/>
      <c r="II531" s="6"/>
      <c r="IJ531" s="6"/>
      <c r="IK531" s="6"/>
      <c r="IL531" s="6"/>
      <c r="IM531" s="6"/>
      <c r="IN531" s="6"/>
      <c r="IO531" s="6"/>
      <c r="IP531" s="6"/>
      <c r="IQ531" s="6"/>
      <c r="IR531" s="6"/>
    </row>
    <row r="532" spans="1:252" s="73" customFormat="1" x14ac:dyDescent="0.3">
      <c r="A532" s="6"/>
      <c r="B532" s="6"/>
      <c r="C532" s="6"/>
      <c r="D532" s="6"/>
      <c r="E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6"/>
      <c r="EN532" s="6"/>
      <c r="EO532" s="6"/>
      <c r="EP532" s="6"/>
      <c r="EQ532" s="6"/>
      <c r="ER532" s="6"/>
      <c r="ES532" s="6"/>
      <c r="ET532" s="6"/>
      <c r="EU532" s="6"/>
      <c r="EV532" s="6"/>
      <c r="EW532" s="6"/>
      <c r="EX532" s="6"/>
      <c r="EY532" s="6"/>
      <c r="EZ532" s="6"/>
      <c r="FA532" s="6"/>
      <c r="FB532" s="6"/>
      <c r="FC532" s="6"/>
      <c r="FD532" s="6"/>
      <c r="FE532" s="6"/>
      <c r="FF532" s="6"/>
      <c r="FG532" s="6"/>
      <c r="FH532" s="6"/>
      <c r="FI532" s="6"/>
      <c r="FJ532" s="6"/>
      <c r="FK532" s="6"/>
      <c r="FL532" s="6"/>
      <c r="FM532" s="6"/>
      <c r="FN532" s="6"/>
      <c r="FO532" s="6"/>
      <c r="FP532" s="6"/>
      <c r="FQ532" s="6"/>
      <c r="FR532" s="6"/>
      <c r="FS532" s="6"/>
      <c r="FT532" s="6"/>
      <c r="FU532" s="6"/>
      <c r="FV532" s="6"/>
      <c r="FW532" s="6"/>
      <c r="FX532" s="6"/>
      <c r="FY532" s="6"/>
      <c r="FZ532" s="6"/>
      <c r="GA532" s="6"/>
      <c r="GB532" s="6"/>
      <c r="GC532" s="6"/>
      <c r="GD532" s="6"/>
      <c r="GE532" s="6"/>
      <c r="GF532" s="6"/>
      <c r="GG532" s="6"/>
      <c r="GH532" s="6"/>
      <c r="GI532" s="6"/>
      <c r="GJ532" s="6"/>
      <c r="GK532" s="6"/>
      <c r="GL532" s="6"/>
      <c r="GM532" s="6"/>
      <c r="GN532" s="6"/>
      <c r="GO532" s="6"/>
      <c r="GP532" s="6"/>
      <c r="GQ532" s="6"/>
      <c r="GR532" s="6"/>
      <c r="GS532" s="6"/>
      <c r="GT532" s="6"/>
      <c r="GU532" s="6"/>
      <c r="GV532" s="6"/>
      <c r="GW532" s="6"/>
      <c r="GX532" s="6"/>
      <c r="GY532" s="6"/>
      <c r="GZ532" s="6"/>
      <c r="HA532" s="6"/>
      <c r="HB532" s="6"/>
      <c r="HC532" s="6"/>
      <c r="HD532" s="6"/>
      <c r="HE532" s="6"/>
      <c r="HF532" s="6"/>
      <c r="HG532" s="6"/>
      <c r="HH532" s="6"/>
      <c r="HI532" s="6"/>
      <c r="HJ532" s="6"/>
      <c r="HK532" s="6"/>
      <c r="HL532" s="6"/>
      <c r="HM532" s="6"/>
      <c r="HN532" s="6"/>
      <c r="HO532" s="6"/>
      <c r="HP532" s="6"/>
      <c r="HQ532" s="6"/>
      <c r="HR532" s="6"/>
      <c r="HS532" s="6"/>
      <c r="HT532" s="6"/>
      <c r="HU532" s="6"/>
      <c r="HV532" s="6"/>
      <c r="HW532" s="6"/>
      <c r="HX532" s="6"/>
      <c r="HY532" s="6"/>
      <c r="HZ532" s="6"/>
      <c r="IA532" s="6"/>
      <c r="IB532" s="6"/>
      <c r="IC532" s="6"/>
      <c r="ID532" s="6"/>
      <c r="IE532" s="6"/>
      <c r="IF532" s="6"/>
      <c r="IG532" s="6"/>
      <c r="IH532" s="6"/>
      <c r="II532" s="6"/>
      <c r="IJ532" s="6"/>
      <c r="IK532" s="6"/>
      <c r="IL532" s="6"/>
      <c r="IM532" s="6"/>
      <c r="IN532" s="6"/>
      <c r="IO532" s="6"/>
      <c r="IP532" s="6"/>
      <c r="IQ532" s="6"/>
      <c r="IR532" s="6"/>
    </row>
    <row r="533" spans="1:252" s="73" customFormat="1" x14ac:dyDescent="0.3">
      <c r="A533" s="6"/>
      <c r="B533" s="6"/>
      <c r="C533" s="6"/>
      <c r="D533" s="6"/>
      <c r="E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6"/>
      <c r="EN533" s="6"/>
      <c r="EO533" s="6"/>
      <c r="EP533" s="6"/>
      <c r="EQ533" s="6"/>
      <c r="ER533" s="6"/>
      <c r="ES533" s="6"/>
      <c r="ET533" s="6"/>
      <c r="EU533" s="6"/>
      <c r="EV533" s="6"/>
      <c r="EW533" s="6"/>
      <c r="EX533" s="6"/>
      <c r="EY533" s="6"/>
      <c r="EZ533" s="6"/>
      <c r="FA533" s="6"/>
      <c r="FB533" s="6"/>
      <c r="FC533" s="6"/>
      <c r="FD533" s="6"/>
      <c r="FE533" s="6"/>
      <c r="FF533" s="6"/>
      <c r="FG533" s="6"/>
      <c r="FH533" s="6"/>
      <c r="FI533" s="6"/>
      <c r="FJ533" s="6"/>
      <c r="FK533" s="6"/>
      <c r="FL533" s="6"/>
      <c r="FM533" s="6"/>
      <c r="FN533" s="6"/>
      <c r="FO533" s="6"/>
      <c r="FP533" s="6"/>
      <c r="FQ533" s="6"/>
      <c r="FR533" s="6"/>
      <c r="FS533" s="6"/>
      <c r="FT533" s="6"/>
      <c r="FU533" s="6"/>
      <c r="FV533" s="6"/>
      <c r="FW533" s="6"/>
      <c r="FX533" s="6"/>
      <c r="FY533" s="6"/>
      <c r="FZ533" s="6"/>
      <c r="GA533" s="6"/>
      <c r="GB533" s="6"/>
      <c r="GC533" s="6"/>
      <c r="GD533" s="6"/>
      <c r="GE533" s="6"/>
      <c r="GF533" s="6"/>
      <c r="GG533" s="6"/>
      <c r="GH533" s="6"/>
      <c r="GI533" s="6"/>
      <c r="GJ533" s="6"/>
      <c r="GK533" s="6"/>
      <c r="GL533" s="6"/>
      <c r="GM533" s="6"/>
      <c r="GN533" s="6"/>
      <c r="GO533" s="6"/>
      <c r="GP533" s="6"/>
      <c r="GQ533" s="6"/>
      <c r="GR533" s="6"/>
      <c r="GS533" s="6"/>
      <c r="GT533" s="6"/>
      <c r="GU533" s="6"/>
      <c r="GV533" s="6"/>
      <c r="GW533" s="6"/>
      <c r="GX533" s="6"/>
      <c r="GY533" s="6"/>
      <c r="GZ533" s="6"/>
      <c r="HA533" s="6"/>
      <c r="HB533" s="6"/>
      <c r="HC533" s="6"/>
      <c r="HD533" s="6"/>
      <c r="HE533" s="6"/>
      <c r="HF533" s="6"/>
      <c r="HG533" s="6"/>
      <c r="HH533" s="6"/>
      <c r="HI533" s="6"/>
      <c r="HJ533" s="6"/>
      <c r="HK533" s="6"/>
      <c r="HL533" s="6"/>
      <c r="HM533" s="6"/>
      <c r="HN533" s="6"/>
      <c r="HO533" s="6"/>
      <c r="HP533" s="6"/>
      <c r="HQ533" s="6"/>
      <c r="HR533" s="6"/>
      <c r="HS533" s="6"/>
      <c r="HT533" s="6"/>
      <c r="HU533" s="6"/>
      <c r="HV533" s="6"/>
      <c r="HW533" s="6"/>
      <c r="HX533" s="6"/>
      <c r="HY533" s="6"/>
      <c r="HZ533" s="6"/>
      <c r="IA533" s="6"/>
      <c r="IB533" s="6"/>
      <c r="IC533" s="6"/>
      <c r="ID533" s="6"/>
      <c r="IE533" s="6"/>
      <c r="IF533" s="6"/>
      <c r="IG533" s="6"/>
      <c r="IH533" s="6"/>
      <c r="II533" s="6"/>
      <c r="IJ533" s="6"/>
      <c r="IK533" s="6"/>
      <c r="IL533" s="6"/>
      <c r="IM533" s="6"/>
      <c r="IN533" s="6"/>
      <c r="IO533" s="6"/>
      <c r="IP533" s="6"/>
      <c r="IQ533" s="6"/>
      <c r="IR533" s="6"/>
    </row>
    <row r="534" spans="1:252" s="73" customFormat="1" x14ac:dyDescent="0.3">
      <c r="A534" s="6"/>
      <c r="B534" s="6"/>
      <c r="C534" s="6"/>
      <c r="D534" s="6"/>
      <c r="E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6"/>
      <c r="EN534" s="6"/>
      <c r="EO534" s="6"/>
      <c r="EP534" s="6"/>
      <c r="EQ534" s="6"/>
      <c r="ER534" s="6"/>
      <c r="ES534" s="6"/>
      <c r="ET534" s="6"/>
      <c r="EU534" s="6"/>
      <c r="EV534" s="6"/>
      <c r="EW534" s="6"/>
      <c r="EX534" s="6"/>
      <c r="EY534" s="6"/>
      <c r="EZ534" s="6"/>
      <c r="FA534" s="6"/>
      <c r="FB534" s="6"/>
      <c r="FC534" s="6"/>
      <c r="FD534" s="6"/>
      <c r="FE534" s="6"/>
      <c r="FF534" s="6"/>
      <c r="FG534" s="6"/>
      <c r="FH534" s="6"/>
      <c r="FI534" s="6"/>
      <c r="FJ534" s="6"/>
      <c r="FK534" s="6"/>
      <c r="FL534" s="6"/>
      <c r="FM534" s="6"/>
      <c r="FN534" s="6"/>
      <c r="FO534" s="6"/>
      <c r="FP534" s="6"/>
      <c r="FQ534" s="6"/>
      <c r="FR534" s="6"/>
      <c r="FS534" s="6"/>
      <c r="FT534" s="6"/>
      <c r="FU534" s="6"/>
      <c r="FV534" s="6"/>
      <c r="FW534" s="6"/>
      <c r="FX534" s="6"/>
      <c r="FY534" s="6"/>
      <c r="FZ534" s="6"/>
      <c r="GA534" s="6"/>
      <c r="GB534" s="6"/>
      <c r="GC534" s="6"/>
      <c r="GD534" s="6"/>
      <c r="GE534" s="6"/>
      <c r="GF534" s="6"/>
      <c r="GG534" s="6"/>
      <c r="GH534" s="6"/>
      <c r="GI534" s="6"/>
      <c r="GJ534" s="6"/>
      <c r="GK534" s="6"/>
      <c r="GL534" s="6"/>
      <c r="GM534" s="6"/>
      <c r="GN534" s="6"/>
      <c r="GO534" s="6"/>
      <c r="GP534" s="6"/>
      <c r="GQ534" s="6"/>
      <c r="GR534" s="6"/>
      <c r="GS534" s="6"/>
      <c r="GT534" s="6"/>
      <c r="GU534" s="6"/>
      <c r="GV534" s="6"/>
      <c r="GW534" s="6"/>
      <c r="GX534" s="6"/>
      <c r="GY534" s="6"/>
      <c r="GZ534" s="6"/>
      <c r="HA534" s="6"/>
      <c r="HB534" s="6"/>
      <c r="HC534" s="6"/>
      <c r="HD534" s="6"/>
      <c r="HE534" s="6"/>
      <c r="HF534" s="6"/>
      <c r="HG534" s="6"/>
      <c r="HH534" s="6"/>
      <c r="HI534" s="6"/>
      <c r="HJ534" s="6"/>
      <c r="HK534" s="6"/>
      <c r="HL534" s="6"/>
      <c r="HM534" s="6"/>
      <c r="HN534" s="6"/>
      <c r="HO534" s="6"/>
      <c r="HP534" s="6"/>
      <c r="HQ534" s="6"/>
      <c r="HR534" s="6"/>
      <c r="HS534" s="6"/>
      <c r="HT534" s="6"/>
      <c r="HU534" s="6"/>
      <c r="HV534" s="6"/>
      <c r="HW534" s="6"/>
      <c r="HX534" s="6"/>
      <c r="HY534" s="6"/>
      <c r="HZ534" s="6"/>
      <c r="IA534" s="6"/>
      <c r="IB534" s="6"/>
      <c r="IC534" s="6"/>
      <c r="ID534" s="6"/>
      <c r="IE534" s="6"/>
      <c r="IF534" s="6"/>
      <c r="IG534" s="6"/>
      <c r="IH534" s="6"/>
      <c r="II534" s="6"/>
      <c r="IJ534" s="6"/>
      <c r="IK534" s="6"/>
      <c r="IL534" s="6"/>
      <c r="IM534" s="6"/>
      <c r="IN534" s="6"/>
      <c r="IO534" s="6"/>
      <c r="IP534" s="6"/>
      <c r="IQ534" s="6"/>
      <c r="IR534" s="6"/>
    </row>
    <row r="535" spans="1:252" s="73" customFormat="1" x14ac:dyDescent="0.3">
      <c r="A535" s="6"/>
      <c r="B535" s="6"/>
      <c r="C535" s="6"/>
      <c r="D535" s="6"/>
      <c r="E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  <c r="HN535" s="6"/>
      <c r="HO535" s="6"/>
      <c r="HP535" s="6"/>
      <c r="HQ535" s="6"/>
      <c r="HR535" s="6"/>
      <c r="HS535" s="6"/>
      <c r="HT535" s="6"/>
      <c r="HU535" s="6"/>
      <c r="HV535" s="6"/>
      <c r="HW535" s="6"/>
      <c r="HX535" s="6"/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</row>
    <row r="536" spans="1:252" s="73" customFormat="1" x14ac:dyDescent="0.3">
      <c r="A536" s="6"/>
      <c r="B536" s="6"/>
      <c r="C536" s="6"/>
      <c r="D536" s="6"/>
      <c r="E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  <c r="FC536" s="6"/>
      <c r="FD536" s="6"/>
      <c r="FE536" s="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  <c r="FT536" s="6"/>
      <c r="FU536" s="6"/>
      <c r="FV536" s="6"/>
      <c r="FW536" s="6"/>
      <c r="FX536" s="6"/>
      <c r="FY536" s="6"/>
      <c r="FZ536" s="6"/>
      <c r="GA536" s="6"/>
      <c r="GB536" s="6"/>
      <c r="GC536" s="6"/>
      <c r="GD536" s="6"/>
      <c r="GE536" s="6"/>
      <c r="GF536" s="6"/>
      <c r="GG536" s="6"/>
      <c r="GH536" s="6"/>
      <c r="GI536" s="6"/>
      <c r="GJ536" s="6"/>
      <c r="GK536" s="6"/>
      <c r="GL536" s="6"/>
      <c r="GM536" s="6"/>
      <c r="GN536" s="6"/>
      <c r="GO536" s="6"/>
      <c r="GP536" s="6"/>
      <c r="GQ536" s="6"/>
      <c r="GR536" s="6"/>
      <c r="GS536" s="6"/>
      <c r="GT536" s="6"/>
      <c r="GU536" s="6"/>
      <c r="GV536" s="6"/>
      <c r="GW536" s="6"/>
      <c r="GX536" s="6"/>
      <c r="GY536" s="6"/>
      <c r="GZ536" s="6"/>
      <c r="HA536" s="6"/>
      <c r="HB536" s="6"/>
      <c r="HC536" s="6"/>
      <c r="HD536" s="6"/>
      <c r="HE536" s="6"/>
      <c r="HF536" s="6"/>
      <c r="HG536" s="6"/>
      <c r="HH536" s="6"/>
      <c r="HI536" s="6"/>
      <c r="HJ536" s="6"/>
      <c r="HK536" s="6"/>
      <c r="HL536" s="6"/>
      <c r="HM536" s="6"/>
      <c r="HN536" s="6"/>
      <c r="HO536" s="6"/>
      <c r="HP536" s="6"/>
      <c r="HQ536" s="6"/>
      <c r="HR536" s="6"/>
      <c r="HS536" s="6"/>
      <c r="HT536" s="6"/>
      <c r="HU536" s="6"/>
      <c r="HV536" s="6"/>
      <c r="HW536" s="6"/>
      <c r="HX536" s="6"/>
      <c r="HY536" s="6"/>
      <c r="HZ536" s="6"/>
      <c r="IA536" s="6"/>
      <c r="IB536" s="6"/>
      <c r="IC536" s="6"/>
      <c r="ID536" s="6"/>
      <c r="IE536" s="6"/>
      <c r="IF536" s="6"/>
      <c r="IG536" s="6"/>
      <c r="IH536" s="6"/>
      <c r="II536" s="6"/>
      <c r="IJ536" s="6"/>
      <c r="IK536" s="6"/>
      <c r="IL536" s="6"/>
      <c r="IM536" s="6"/>
      <c r="IN536" s="6"/>
      <c r="IO536" s="6"/>
      <c r="IP536" s="6"/>
      <c r="IQ536" s="6"/>
      <c r="IR536" s="6"/>
    </row>
    <row r="537" spans="1:252" s="73" customFormat="1" x14ac:dyDescent="0.3">
      <c r="A537" s="6"/>
      <c r="B537" s="6"/>
      <c r="C537" s="6"/>
      <c r="D537" s="6"/>
      <c r="E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6"/>
      <c r="EN537" s="6"/>
      <c r="EO537" s="6"/>
      <c r="EP537" s="6"/>
      <c r="EQ537" s="6"/>
      <c r="ER537" s="6"/>
      <c r="ES537" s="6"/>
      <c r="ET537" s="6"/>
      <c r="EU537" s="6"/>
      <c r="EV537" s="6"/>
      <c r="EW537" s="6"/>
      <c r="EX537" s="6"/>
      <c r="EY537" s="6"/>
      <c r="EZ537" s="6"/>
      <c r="FA537" s="6"/>
      <c r="FB537" s="6"/>
      <c r="FC537" s="6"/>
      <c r="FD537" s="6"/>
      <c r="FE537" s="6"/>
      <c r="FF537" s="6"/>
      <c r="FG537" s="6"/>
      <c r="FH537" s="6"/>
      <c r="FI537" s="6"/>
      <c r="FJ537" s="6"/>
      <c r="FK537" s="6"/>
      <c r="FL537" s="6"/>
      <c r="FM537" s="6"/>
      <c r="FN537" s="6"/>
      <c r="FO537" s="6"/>
      <c r="FP537" s="6"/>
      <c r="FQ537" s="6"/>
      <c r="FR537" s="6"/>
      <c r="FS537" s="6"/>
      <c r="FT537" s="6"/>
      <c r="FU537" s="6"/>
      <c r="FV537" s="6"/>
      <c r="FW537" s="6"/>
      <c r="FX537" s="6"/>
      <c r="FY537" s="6"/>
      <c r="FZ537" s="6"/>
      <c r="GA537" s="6"/>
      <c r="GB537" s="6"/>
      <c r="GC537" s="6"/>
      <c r="GD537" s="6"/>
      <c r="GE537" s="6"/>
      <c r="GF537" s="6"/>
      <c r="GG537" s="6"/>
      <c r="GH537" s="6"/>
      <c r="GI537" s="6"/>
      <c r="GJ537" s="6"/>
      <c r="GK537" s="6"/>
      <c r="GL537" s="6"/>
      <c r="GM537" s="6"/>
      <c r="GN537" s="6"/>
      <c r="GO537" s="6"/>
      <c r="GP537" s="6"/>
      <c r="GQ537" s="6"/>
      <c r="GR537" s="6"/>
      <c r="GS537" s="6"/>
      <c r="GT537" s="6"/>
      <c r="GU537" s="6"/>
      <c r="GV537" s="6"/>
      <c r="GW537" s="6"/>
      <c r="GX537" s="6"/>
      <c r="GY537" s="6"/>
      <c r="GZ537" s="6"/>
      <c r="HA537" s="6"/>
      <c r="HB537" s="6"/>
      <c r="HC537" s="6"/>
      <c r="HD537" s="6"/>
      <c r="HE537" s="6"/>
      <c r="HF537" s="6"/>
      <c r="HG537" s="6"/>
      <c r="HH537" s="6"/>
      <c r="HI537" s="6"/>
      <c r="HJ537" s="6"/>
      <c r="HK537" s="6"/>
      <c r="HL537" s="6"/>
      <c r="HM537" s="6"/>
      <c r="HN537" s="6"/>
      <c r="HO537" s="6"/>
      <c r="HP537" s="6"/>
      <c r="HQ537" s="6"/>
      <c r="HR537" s="6"/>
      <c r="HS537" s="6"/>
      <c r="HT537" s="6"/>
      <c r="HU537" s="6"/>
      <c r="HV537" s="6"/>
      <c r="HW537" s="6"/>
      <c r="HX537" s="6"/>
      <c r="HY537" s="6"/>
      <c r="HZ537" s="6"/>
      <c r="IA537" s="6"/>
      <c r="IB537" s="6"/>
      <c r="IC537" s="6"/>
      <c r="ID537" s="6"/>
      <c r="IE537" s="6"/>
      <c r="IF537" s="6"/>
      <c r="IG537" s="6"/>
      <c r="IH537" s="6"/>
      <c r="II537" s="6"/>
      <c r="IJ537" s="6"/>
      <c r="IK537" s="6"/>
      <c r="IL537" s="6"/>
      <c r="IM537" s="6"/>
      <c r="IN537" s="6"/>
      <c r="IO537" s="6"/>
      <c r="IP537" s="6"/>
      <c r="IQ537" s="6"/>
      <c r="IR537" s="6"/>
    </row>
    <row r="538" spans="1:252" s="73" customFormat="1" x14ac:dyDescent="0.3">
      <c r="A538" s="6"/>
      <c r="B538" s="6"/>
      <c r="C538" s="6"/>
      <c r="D538" s="6"/>
      <c r="E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6"/>
      <c r="EN538" s="6"/>
      <c r="EO538" s="6"/>
      <c r="EP538" s="6"/>
      <c r="EQ538" s="6"/>
      <c r="ER538" s="6"/>
      <c r="ES538" s="6"/>
      <c r="ET538" s="6"/>
      <c r="EU538" s="6"/>
      <c r="EV538" s="6"/>
      <c r="EW538" s="6"/>
      <c r="EX538" s="6"/>
      <c r="EY538" s="6"/>
      <c r="EZ538" s="6"/>
      <c r="FA538" s="6"/>
      <c r="FB538" s="6"/>
      <c r="FC538" s="6"/>
      <c r="FD538" s="6"/>
      <c r="FE538" s="6"/>
      <c r="FF538" s="6"/>
      <c r="FG538" s="6"/>
      <c r="FH538" s="6"/>
      <c r="FI538" s="6"/>
      <c r="FJ538" s="6"/>
      <c r="FK538" s="6"/>
      <c r="FL538" s="6"/>
      <c r="FM538" s="6"/>
      <c r="FN538" s="6"/>
      <c r="FO538" s="6"/>
      <c r="FP538" s="6"/>
      <c r="FQ538" s="6"/>
      <c r="FR538" s="6"/>
      <c r="FS538" s="6"/>
      <c r="FT538" s="6"/>
      <c r="FU538" s="6"/>
      <c r="FV538" s="6"/>
      <c r="FW538" s="6"/>
      <c r="FX538" s="6"/>
      <c r="FY538" s="6"/>
      <c r="FZ538" s="6"/>
      <c r="GA538" s="6"/>
      <c r="GB538" s="6"/>
      <c r="GC538" s="6"/>
      <c r="GD538" s="6"/>
      <c r="GE538" s="6"/>
      <c r="GF538" s="6"/>
      <c r="GG538" s="6"/>
      <c r="GH538" s="6"/>
      <c r="GI538" s="6"/>
      <c r="GJ538" s="6"/>
      <c r="GK538" s="6"/>
      <c r="GL538" s="6"/>
      <c r="GM538" s="6"/>
      <c r="GN538" s="6"/>
      <c r="GO538" s="6"/>
      <c r="GP538" s="6"/>
      <c r="GQ538" s="6"/>
      <c r="GR538" s="6"/>
      <c r="GS538" s="6"/>
      <c r="GT538" s="6"/>
      <c r="GU538" s="6"/>
      <c r="GV538" s="6"/>
      <c r="GW538" s="6"/>
      <c r="GX538" s="6"/>
      <c r="GY538" s="6"/>
      <c r="GZ538" s="6"/>
      <c r="HA538" s="6"/>
      <c r="HB538" s="6"/>
      <c r="HC538" s="6"/>
      <c r="HD538" s="6"/>
      <c r="HE538" s="6"/>
      <c r="HF538" s="6"/>
      <c r="HG538" s="6"/>
      <c r="HH538" s="6"/>
      <c r="HI538" s="6"/>
      <c r="HJ538" s="6"/>
      <c r="HK538" s="6"/>
      <c r="HL538" s="6"/>
      <c r="HM538" s="6"/>
      <c r="HN538" s="6"/>
      <c r="HO538" s="6"/>
      <c r="HP538" s="6"/>
      <c r="HQ538" s="6"/>
      <c r="HR538" s="6"/>
      <c r="HS538" s="6"/>
      <c r="HT538" s="6"/>
      <c r="HU538" s="6"/>
      <c r="HV538" s="6"/>
      <c r="HW538" s="6"/>
      <c r="HX538" s="6"/>
      <c r="HY538" s="6"/>
      <c r="HZ538" s="6"/>
      <c r="IA538" s="6"/>
      <c r="IB538" s="6"/>
      <c r="IC538" s="6"/>
      <c r="ID538" s="6"/>
      <c r="IE538" s="6"/>
      <c r="IF538" s="6"/>
      <c r="IG538" s="6"/>
      <c r="IH538" s="6"/>
      <c r="II538" s="6"/>
      <c r="IJ538" s="6"/>
      <c r="IK538" s="6"/>
      <c r="IL538" s="6"/>
      <c r="IM538" s="6"/>
      <c r="IN538" s="6"/>
      <c r="IO538" s="6"/>
      <c r="IP538" s="6"/>
      <c r="IQ538" s="6"/>
      <c r="IR538" s="6"/>
    </row>
    <row r="539" spans="1:252" s="73" customFormat="1" x14ac:dyDescent="0.3">
      <c r="A539" s="6"/>
      <c r="B539" s="6"/>
      <c r="C539" s="6"/>
      <c r="D539" s="6"/>
      <c r="E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6"/>
      <c r="EN539" s="6"/>
      <c r="EO539" s="6"/>
      <c r="EP539" s="6"/>
      <c r="EQ539" s="6"/>
      <c r="ER539" s="6"/>
      <c r="ES539" s="6"/>
      <c r="ET539" s="6"/>
      <c r="EU539" s="6"/>
      <c r="EV539" s="6"/>
      <c r="EW539" s="6"/>
      <c r="EX539" s="6"/>
      <c r="EY539" s="6"/>
      <c r="EZ539" s="6"/>
      <c r="FA539" s="6"/>
      <c r="FB539" s="6"/>
      <c r="FC539" s="6"/>
      <c r="FD539" s="6"/>
      <c r="FE539" s="6"/>
      <c r="FF539" s="6"/>
      <c r="FG539" s="6"/>
      <c r="FH539" s="6"/>
      <c r="FI539" s="6"/>
      <c r="FJ539" s="6"/>
      <c r="FK539" s="6"/>
      <c r="FL539" s="6"/>
      <c r="FM539" s="6"/>
      <c r="FN539" s="6"/>
      <c r="FO539" s="6"/>
      <c r="FP539" s="6"/>
      <c r="FQ539" s="6"/>
      <c r="FR539" s="6"/>
      <c r="FS539" s="6"/>
      <c r="FT539" s="6"/>
      <c r="FU539" s="6"/>
      <c r="FV539" s="6"/>
      <c r="FW539" s="6"/>
      <c r="FX539" s="6"/>
      <c r="FY539" s="6"/>
      <c r="FZ539" s="6"/>
      <c r="GA539" s="6"/>
      <c r="GB539" s="6"/>
      <c r="GC539" s="6"/>
      <c r="GD539" s="6"/>
      <c r="GE539" s="6"/>
      <c r="GF539" s="6"/>
      <c r="GG539" s="6"/>
      <c r="GH539" s="6"/>
      <c r="GI539" s="6"/>
      <c r="GJ539" s="6"/>
      <c r="GK539" s="6"/>
      <c r="GL539" s="6"/>
      <c r="GM539" s="6"/>
      <c r="GN539" s="6"/>
      <c r="GO539" s="6"/>
      <c r="GP539" s="6"/>
      <c r="GQ539" s="6"/>
      <c r="GR539" s="6"/>
      <c r="GS539" s="6"/>
      <c r="GT539" s="6"/>
      <c r="GU539" s="6"/>
      <c r="GV539" s="6"/>
      <c r="GW539" s="6"/>
      <c r="GX539" s="6"/>
      <c r="GY539" s="6"/>
      <c r="GZ539" s="6"/>
      <c r="HA539" s="6"/>
      <c r="HB539" s="6"/>
      <c r="HC539" s="6"/>
      <c r="HD539" s="6"/>
      <c r="HE539" s="6"/>
      <c r="HF539" s="6"/>
      <c r="HG539" s="6"/>
      <c r="HH539" s="6"/>
      <c r="HI539" s="6"/>
      <c r="HJ539" s="6"/>
      <c r="HK539" s="6"/>
      <c r="HL539" s="6"/>
      <c r="HM539" s="6"/>
      <c r="HN539" s="6"/>
      <c r="HO539" s="6"/>
      <c r="HP539" s="6"/>
      <c r="HQ539" s="6"/>
      <c r="HR539" s="6"/>
      <c r="HS539" s="6"/>
      <c r="HT539" s="6"/>
      <c r="HU539" s="6"/>
      <c r="HV539" s="6"/>
      <c r="HW539" s="6"/>
      <c r="HX539" s="6"/>
      <c r="HY539" s="6"/>
      <c r="HZ539" s="6"/>
      <c r="IA539" s="6"/>
      <c r="IB539" s="6"/>
      <c r="IC539" s="6"/>
      <c r="ID539" s="6"/>
      <c r="IE539" s="6"/>
      <c r="IF539" s="6"/>
      <c r="IG539" s="6"/>
      <c r="IH539" s="6"/>
      <c r="II539" s="6"/>
      <c r="IJ539" s="6"/>
      <c r="IK539" s="6"/>
      <c r="IL539" s="6"/>
      <c r="IM539" s="6"/>
      <c r="IN539" s="6"/>
      <c r="IO539" s="6"/>
      <c r="IP539" s="6"/>
      <c r="IQ539" s="6"/>
      <c r="IR539" s="6"/>
    </row>
  </sheetData>
  <autoFilter ref="A1:F279"/>
  <printOptions gridLines="1"/>
  <pageMargins left="0.70866141732283472" right="0.70866141732283472" top="0.74803149606299213" bottom="0.74803149606299213" header="0.31496062992125984" footer="0.31496062992125984"/>
  <pageSetup paperSize="9" scale="64" fitToHeight="1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SP</vt:lpstr>
      <vt:lpstr>SP!Area_stampa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Fortunato Costantino</dc:creator>
  <cp:lastModifiedBy>Fortunato Costantino</cp:lastModifiedBy>
  <dcterms:created xsi:type="dcterms:W3CDTF">2018-07-12T09:20:43Z</dcterms:created>
  <dcterms:modified xsi:type="dcterms:W3CDTF">2018-07-13T07:00:55Z</dcterms:modified>
</cp:coreProperties>
</file>